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2022" sheetId="1" r:id="rId1"/>
  </sheets>
  <definedNames>
    <definedName name="_xlfn.IFERROR" hidden="1">#NAME?</definedName>
    <definedName name="_xlnm.Print_Area" localSheetId="0">'2022'!$A$1:$H$137</definedName>
  </definedNames>
  <calcPr fullCalcOnLoad="1"/>
</workbook>
</file>

<file path=xl/sharedStrings.xml><?xml version="1.0" encoding="utf-8"?>
<sst xmlns="http://schemas.openxmlformats.org/spreadsheetml/2006/main" count="483" uniqueCount="143">
  <si>
    <t>X</t>
  </si>
  <si>
    <t>ea</t>
  </si>
  <si>
    <t xml:space="preserve">Item Description </t>
  </si>
  <si>
    <t xml:space="preserve">Total </t>
  </si>
  <si>
    <t>Unit</t>
  </si>
  <si>
    <t>Price</t>
  </si>
  <si>
    <t>Feet</t>
  </si>
  <si>
    <t>Quantity/</t>
  </si>
  <si>
    <t>=</t>
  </si>
  <si>
    <t xml:space="preserve">      For Bond Purposes </t>
  </si>
  <si>
    <t>Construction Estimated Costs:</t>
  </si>
  <si>
    <t>Install Thrust Block</t>
  </si>
  <si>
    <t xml:space="preserve"> </t>
  </si>
  <si>
    <t>lf</t>
  </si>
  <si>
    <t>Date</t>
  </si>
  <si>
    <t xml:space="preserve">  </t>
  </si>
  <si>
    <t>%</t>
  </si>
  <si>
    <t>City of Pomona</t>
  </si>
  <si>
    <t>Water #571-8110-40228-00000</t>
  </si>
  <si>
    <t>Customer Service #571-0000-20200-00000</t>
  </si>
  <si>
    <t xml:space="preserve">Subtotal </t>
  </si>
  <si>
    <t xml:space="preserve"> Contingencies = 25%</t>
  </si>
  <si>
    <t>2" Meter Advance Payment (Commercial)</t>
  </si>
  <si>
    <t>1-1/2" Meter Advance Payment (Irrigation)</t>
  </si>
  <si>
    <t>8" DCDA Advance Payment (Fire Line)</t>
  </si>
  <si>
    <t xml:space="preserve">Inspection # 101-2532-40330-00000 </t>
  </si>
  <si>
    <t xml:space="preserve">Construction Cost Estimate and Fees </t>
  </si>
  <si>
    <t xml:space="preserve">Plan Checking # 101-2530-40050-00000 </t>
  </si>
  <si>
    <t>1-1/2" Meter Setting</t>
  </si>
  <si>
    <t>1" Service Installation</t>
  </si>
  <si>
    <t>1-1/2" Service Installation</t>
  </si>
  <si>
    <t>2" Service Installation</t>
  </si>
  <si>
    <t>Removal of  5/8",  3/4" or 1" Water Service with Meter</t>
  </si>
  <si>
    <t>Removal of  1-1/2" or 2" Water Service with Meter</t>
  </si>
  <si>
    <t>Removal of  4"  Water Service with 3" or 4" Meter</t>
  </si>
  <si>
    <t>Removal of Existing 4" to 6" ACP</t>
  </si>
  <si>
    <t>Removal of Existing 6" to 8" DIP</t>
  </si>
  <si>
    <t>x</t>
  </si>
  <si>
    <t xml:space="preserve">Relocation of Existing Fire Hydrant and appurtenants </t>
  </si>
  <si>
    <t xml:space="preserve">Removal of Existing Fire Hydrant and appurtenants </t>
  </si>
  <si>
    <t xml:space="preserve">Removal of Existing Blow-off </t>
  </si>
  <si>
    <t xml:space="preserve">Removal of Existing Air Release Valve </t>
  </si>
  <si>
    <t>Removal of Existing Gate Valve</t>
  </si>
  <si>
    <t>Removal of Existing Plug</t>
  </si>
  <si>
    <t>Install 5/8" to 1" RPBP</t>
  </si>
  <si>
    <t>Install 1-1/2" to 2" RPBP</t>
  </si>
  <si>
    <t>Install 3" to 4" RPBP</t>
  </si>
  <si>
    <t>Install 6" to 8" RPBP</t>
  </si>
  <si>
    <t>Install 10" RPBP</t>
  </si>
  <si>
    <t xml:space="preserve">Install Hot Tap w/ Tapping Sleeve  (4"x 6"), -8", -10" or -12"  </t>
  </si>
  <si>
    <t xml:space="preserve">Install Hot Tap w/ Tapping Sleeve (6"x8"), -10", or -12" </t>
  </si>
  <si>
    <t>Install 4" to 8" DIP Class 350</t>
  </si>
  <si>
    <t>Install 10" to 12" DIP Class 350</t>
  </si>
  <si>
    <t>Install 4" to 8" Gate Valve</t>
  </si>
  <si>
    <t>Install 10" to 12" Gate Valve</t>
  </si>
  <si>
    <t>Install 4" to 8" Adapter or Reducer</t>
  </si>
  <si>
    <t>Install 10"  to 12" Adapter or Reducer</t>
  </si>
  <si>
    <t>Install 4" to 8" Tee</t>
  </si>
  <si>
    <t>Install 10" to 12" Tee</t>
  </si>
  <si>
    <t xml:space="preserve">Install 4" to  6" DIP - Elbow </t>
  </si>
  <si>
    <t xml:space="preserve">Install 8" to 10" DIP - Elbow </t>
  </si>
  <si>
    <t>Install 6" to 8" Flex Coupling</t>
  </si>
  <si>
    <t>Install 10" to 12" Flex Coupling</t>
  </si>
  <si>
    <t>Install 4" to 6" Compound Meter</t>
  </si>
  <si>
    <t>Install Protective Cage</t>
  </si>
  <si>
    <t>Install 4" to 6" DCDA Assembly</t>
  </si>
  <si>
    <t>Install 8" to 10" DCDA Assembly</t>
  </si>
  <si>
    <t>Install12" DCDA Assembly</t>
  </si>
  <si>
    <t>Install 6" Fire Hydrant Assembly</t>
  </si>
  <si>
    <t xml:space="preserve">Install 6" or  8" Tee with (2) 1' x 12" Spools, (2) 12" Flex Couplings &amp; Adapter </t>
  </si>
  <si>
    <t xml:space="preserve">Install 10" or 12" Tee with (2) 1' x 10" Spools, (2) 10" Flex Couplings &amp; Adapter </t>
  </si>
  <si>
    <t>Install Blind Flange</t>
  </si>
  <si>
    <t>Install 4" to 6" Bend</t>
  </si>
  <si>
    <t>Install 8" to 10" Bend</t>
  </si>
  <si>
    <t>Install 12" Bend</t>
  </si>
  <si>
    <t>Install 1" to 2" Air Release Valve</t>
  </si>
  <si>
    <t>Install 2" Blow-off</t>
  </si>
  <si>
    <t>Install 4" Blow-off</t>
  </si>
  <si>
    <t>Install Slurry Seal Repair per City Std A-26-02.</t>
  </si>
  <si>
    <t>sf</t>
  </si>
  <si>
    <t>Construct Trench Pavement Repair per A-26-02 (lanes up to 12-foot width)</t>
  </si>
  <si>
    <t>Construct Trench Pavement Repair per A-26-02 (lane width &gt; 12 feet)</t>
  </si>
  <si>
    <t xml:space="preserve">Protect Water Main in Place </t>
  </si>
  <si>
    <t xml:space="preserve">Abandon Water Main in Place </t>
  </si>
  <si>
    <t xml:space="preserve">Other </t>
  </si>
  <si>
    <t xml:space="preserve">Easement processing </t>
  </si>
  <si>
    <t xml:space="preserve">1" Meter Setting </t>
  </si>
  <si>
    <t xml:space="preserve">2" Meter Setting </t>
  </si>
  <si>
    <t xml:space="preserve">5/8 Meter Setting </t>
  </si>
  <si>
    <t>1" Meter Advance Payment (Commercial)</t>
  </si>
  <si>
    <t>1" Meter Advance Payment (Irrigation)</t>
  </si>
  <si>
    <t>6" DCDA Advance Payment (Fire Line)</t>
  </si>
  <si>
    <t>1-1/2" Meter Advance Payment (Commercial)</t>
  </si>
  <si>
    <t>2" Meter Advance Payment (Irrigation)</t>
  </si>
  <si>
    <t>5/8" Meter Advance Payment (Residential)</t>
  </si>
  <si>
    <t>1" Meter Advance Payment (Residential)</t>
  </si>
  <si>
    <t>Project Location: __________ CO#_______</t>
  </si>
  <si>
    <t>3" Meter Advance Payment (Irrigation)</t>
  </si>
  <si>
    <t>4" DCDA Advance Payment (Fire Line)</t>
  </si>
  <si>
    <t xml:space="preserve">Plan Check </t>
  </si>
  <si>
    <t>10" DCDA Advance Payment (Fire Line)</t>
  </si>
  <si>
    <t>Shut off existing Gate Valve</t>
  </si>
  <si>
    <t>Water Development</t>
  </si>
  <si>
    <t>Install End Cap / Plug</t>
  </si>
  <si>
    <t xml:space="preserve">Removal of Existing DCDA and appurtenants </t>
  </si>
  <si>
    <t xml:space="preserve">Install Ballard </t>
  </si>
  <si>
    <t>5/8" Meter Advance Payment (Irrigation)</t>
  </si>
  <si>
    <t>5/8" Meter Advance Payment (Commercial)</t>
  </si>
  <si>
    <t>1-1/2" Meter Advance Payment (Residential)</t>
  </si>
  <si>
    <t>3" DCDA Advance Payment (Fire Line)</t>
  </si>
  <si>
    <t>2" Meter Advance Payment (Residential)</t>
  </si>
  <si>
    <t xml:space="preserve">3/4" Meter Setting </t>
  </si>
  <si>
    <t xml:space="preserve">Install Hot Tap w/ Tapping Sleeve (10"x10"), -12' or -16' </t>
  </si>
  <si>
    <t xml:space="preserve">Install Hot Tap w/ Tapping Sleeve (8"x8"), -10 or -12" </t>
  </si>
  <si>
    <t>Fees for Service Connection, Meter Setting, Advance Payment, Plan checking &amp; Inspection:</t>
  </si>
  <si>
    <t>Install 8" to 10" Compound Meter</t>
  </si>
  <si>
    <t>3" Meter Advance Payment (Residential)</t>
  </si>
  <si>
    <t>12" DCDA Advance Payment (Fire Line)</t>
  </si>
  <si>
    <t>Processing Fee / Transaction</t>
  </si>
  <si>
    <t>Inspection Fee</t>
  </si>
  <si>
    <t>Initial Plan Check &amp; Processing Fee Paid (_________)</t>
  </si>
  <si>
    <t>Fees Due at Time Permit Taken</t>
  </si>
  <si>
    <t>Trench Excavation</t>
  </si>
  <si>
    <t>4" Meter Advance Payment (Commercial)</t>
  </si>
  <si>
    <t>6" Meter Advance Payment (Commercial)</t>
  </si>
  <si>
    <t>501 to 1,499 sq. ft.</t>
  </si>
  <si>
    <t>1,500+ sq. ft.</t>
  </si>
  <si>
    <t>0 to 500  sq. ft.</t>
  </si>
  <si>
    <t>Commercial Connection</t>
  </si>
  <si>
    <t>Office Connection</t>
  </si>
  <si>
    <t>Warehouse Connection</t>
  </si>
  <si>
    <t>Manufacturing  Connection</t>
  </si>
  <si>
    <t>Institutional Connection</t>
  </si>
  <si>
    <t>Hotel Room Connection</t>
  </si>
  <si>
    <t>Residential Connection</t>
  </si>
  <si>
    <t>Non Residential Connection</t>
  </si>
  <si>
    <r>
      <t>Note: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Fees for this project are based on the January 1, 2022 City of Pomona water rate schedule.</t>
    </r>
  </si>
  <si>
    <t>(the unit $ amounts are per 1,000 SF, acounted for in the final calculation, column F)</t>
  </si>
  <si>
    <t># of units</t>
  </si>
  <si>
    <t>total sf</t>
  </si>
  <si>
    <t xml:space="preserve">Estimated Fees Due Now </t>
  </si>
  <si>
    <t xml:space="preserve">Estimated Fees </t>
  </si>
  <si>
    <t>Processing Fee / Transaction (per invoice)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</si>
</sst>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  <numFmt numFmtId="167" formatCode="00000"/>
    <numFmt numFmtId="168" formatCode="0.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_);[Red]\(&quot;$&quot;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&quot;$&quot;* #,##0.0000_);_(&quot;$&quot;* \(#,##0.0000\);_(&quot;$&quot;* &quot;-&quot;??_);_(@_)"/>
    <numFmt numFmtId="178" formatCode="&quot;$&quot;#,##0.00000"/>
    <numFmt numFmtId="179" formatCode="0.000"/>
    <numFmt numFmtId="180" formatCode="0.0%"/>
    <numFmt numFmtId="181" formatCode="0.000%"/>
    <numFmt numFmtId="182" formatCode="_(&quot;$&quot;* #,##0.000_);_(&quot;$&quot;* \(#,##0.000\);_(&quot;$&quot;* &quot;-&quot;???_);_(@_)"/>
    <numFmt numFmtId="183" formatCode="_(&quot;$&quot;* #,##0.0000_);_(&quot;$&quot;* \(#,##0.0000\);_(&quot;$&quot;* &quot;-&quot;????_);_(@_)"/>
    <numFmt numFmtId="184" formatCode="&quot;$&quot;\ \ \ \ \ #,##0_);\(&quot;$&quot;#,##0\)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44" fontId="0" fillId="0" borderId="0" xfId="44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0" fillId="0" borderId="0" xfId="44" applyFont="1" applyAlignment="1">
      <alignment vertical="center"/>
    </xf>
    <xf numFmtId="0" fontId="1" fillId="0" borderId="0" xfId="0" applyFont="1" applyAlignment="1">
      <alignment vertical="center"/>
    </xf>
    <xf numFmtId="44" fontId="10" fillId="0" borderId="0" xfId="44" applyFont="1" applyAlignment="1">
      <alignment horizontal="right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44" applyFont="1" applyAlignment="1">
      <alignment/>
    </xf>
    <xf numFmtId="44" fontId="4" fillId="0" borderId="0" xfId="44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4" fontId="9" fillId="0" borderId="10" xfId="44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44" fontId="0" fillId="0" borderId="0" xfId="44" applyNumberFormat="1" applyFont="1" applyAlignment="1">
      <alignment vertical="center"/>
    </xf>
    <xf numFmtId="44" fontId="0" fillId="0" borderId="11" xfId="44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44" fontId="0" fillId="0" borderId="0" xfId="44" applyAlignment="1">
      <alignment vertical="center"/>
    </xf>
    <xf numFmtId="44" fontId="0" fillId="0" borderId="0" xfId="44" applyAlignment="1">
      <alignment/>
    </xf>
    <xf numFmtId="44" fontId="0" fillId="0" borderId="0" xfId="44" applyFont="1" applyAlignment="1">
      <alignment/>
    </xf>
    <xf numFmtId="44" fontId="0" fillId="0" borderId="0" xfId="44" applyAlignment="1">
      <alignment horizontal="center"/>
    </xf>
    <xf numFmtId="44" fontId="0" fillId="0" borderId="0" xfId="44" applyNumberFormat="1" applyFont="1" applyAlignment="1">
      <alignment vertical="center"/>
    </xf>
    <xf numFmtId="44" fontId="0" fillId="0" borderId="0" xfId="44" applyNumberFormat="1" applyAlignment="1">
      <alignment vertical="center"/>
    </xf>
    <xf numFmtId="0" fontId="13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44" fontId="11" fillId="0" borderId="12" xfId="44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44" fontId="0" fillId="0" borderId="12" xfId="44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44" applyNumberFormat="1" applyBorder="1" applyAlignment="1">
      <alignment horizontal="right" vertical="center"/>
    </xf>
    <xf numFmtId="44" fontId="0" fillId="0" borderId="11" xfId="44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0" fillId="0" borderId="0" xfId="44" applyFont="1" applyFill="1" applyBorder="1" applyAlignment="1">
      <alignment horizontal="center" vertical="center"/>
    </xf>
    <xf numFmtId="44" fontId="0" fillId="0" borderId="0" xfId="44" applyNumberFormat="1" applyFont="1" applyBorder="1" applyAlignment="1">
      <alignment horizontal="right" vertical="center"/>
    </xf>
    <xf numFmtId="44" fontId="0" fillId="0" borderId="0" xfId="44" applyNumberFormat="1" applyFont="1" applyFill="1" applyBorder="1" applyAlignment="1">
      <alignment horizontal="right" vertical="center"/>
    </xf>
    <xf numFmtId="44" fontId="0" fillId="0" borderId="0" xfId="44" applyFont="1" applyBorder="1" applyAlignment="1">
      <alignment horizontal="right" vertical="center"/>
    </xf>
    <xf numFmtId="44" fontId="0" fillId="0" borderId="0" xfId="44" applyFont="1" applyBorder="1" applyAlignment="1">
      <alignment horizontal="left" vertical="center"/>
    </xf>
    <xf numFmtId="169" fontId="0" fillId="0" borderId="0" xfId="44" applyNumberFormat="1" applyFont="1" applyBorder="1" applyAlignment="1">
      <alignment horizontal="right" vertical="center"/>
    </xf>
    <xf numFmtId="44" fontId="0" fillId="0" borderId="0" xfId="0" applyNumberFormat="1" applyAlignment="1">
      <alignment horizontal="center" vertical="center"/>
    </xf>
    <xf numFmtId="44" fontId="0" fillId="0" borderId="0" xfId="44" applyFill="1" applyAlignment="1">
      <alignment vertical="center"/>
    </xf>
    <xf numFmtId="0" fontId="0" fillId="0" borderId="0" xfId="0" applyAlignment="1">
      <alignment vertical="center"/>
    </xf>
    <xf numFmtId="44" fontId="0" fillId="0" borderId="0" xfId="44" applyFont="1" applyAlignment="1">
      <alignment vertical="center"/>
    </xf>
    <xf numFmtId="0" fontId="8" fillId="0" borderId="0" xfId="0" applyFont="1" applyAlignment="1">
      <alignment vertical="top"/>
    </xf>
    <xf numFmtId="44" fontId="0" fillId="0" borderId="0" xfId="44" applyFill="1" applyAlignment="1">
      <alignment/>
    </xf>
    <xf numFmtId="44" fontId="0" fillId="0" borderId="0" xfId="44" applyFont="1" applyFill="1" applyAlignment="1">
      <alignment vertical="center"/>
    </xf>
    <xf numFmtId="44" fontId="0" fillId="0" borderId="0" xfId="44" applyFont="1" applyFill="1" applyAlignment="1">
      <alignment horizontal="center" vertical="center"/>
    </xf>
    <xf numFmtId="44" fontId="0" fillId="0" borderId="0" xfId="44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4" fontId="1" fillId="0" borderId="0" xfId="44" applyNumberFormat="1" applyFont="1" applyAlignment="1">
      <alignment vertical="center"/>
    </xf>
    <xf numFmtId="44" fontId="1" fillId="33" borderId="0" xfId="44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137</xdr:row>
      <xdr:rowOff>0</xdr:rowOff>
    </xdr:from>
    <xdr:to>
      <xdr:col>2</xdr:col>
      <xdr:colOff>647700</xdr:colOff>
      <xdr:row>137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3422" r="2561"/>
        <a:stretch>
          <a:fillRect/>
        </a:stretch>
      </xdr:blipFill>
      <xdr:spPr>
        <a:xfrm>
          <a:off x="3752850" y="2968942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53"/>
  <sheetViews>
    <sheetView tabSelected="1" zoomScalePageLayoutView="0" workbookViewId="0" topLeftCell="A1">
      <selection activeCell="O137" sqref="O137"/>
    </sheetView>
  </sheetViews>
  <sheetFormatPr defaultColWidth="9.140625" defaultRowHeight="12.75"/>
  <cols>
    <col min="1" max="1" width="20.7109375" style="0" customWidth="1"/>
    <col min="2" max="2" width="27.7109375" style="0" customWidth="1"/>
    <col min="3" max="3" width="9.7109375" style="1" customWidth="1"/>
    <col min="4" max="4" width="8.00390625" style="0" customWidth="1"/>
    <col min="5" max="5" width="8.7109375" style="1" customWidth="1"/>
    <col min="6" max="6" width="16.00390625" style="0" customWidth="1"/>
    <col min="7" max="7" width="4.7109375" style="0" customWidth="1"/>
    <col min="8" max="8" width="17.57421875" style="0" customWidth="1"/>
    <col min="9" max="9" width="10.7109375" style="0" customWidth="1"/>
  </cols>
  <sheetData>
    <row r="1" spans="1:8" ht="23.25" customHeight="1">
      <c r="A1" s="76" t="s">
        <v>17</v>
      </c>
      <c r="B1" s="76"/>
      <c r="C1" s="76"/>
      <c r="D1" s="76"/>
      <c r="E1" s="76"/>
      <c r="F1" s="76"/>
      <c r="G1" s="76"/>
      <c r="H1" s="76"/>
    </row>
    <row r="2" spans="1:8" ht="16.5" customHeight="1">
      <c r="A2" s="77" t="s">
        <v>102</v>
      </c>
      <c r="B2" s="77"/>
      <c r="C2" s="77"/>
      <c r="D2" s="77"/>
      <c r="E2" s="77"/>
      <c r="F2" s="77"/>
      <c r="G2" s="77"/>
      <c r="H2" s="77"/>
    </row>
    <row r="3" spans="1:8" ht="16.5" customHeight="1">
      <c r="A3" s="67" t="s">
        <v>26</v>
      </c>
      <c r="B3" s="67"/>
      <c r="C3" s="67"/>
      <c r="D3" s="67"/>
      <c r="E3" s="67"/>
      <c r="F3" s="67"/>
      <c r="G3" s="67"/>
      <c r="H3" s="67"/>
    </row>
    <row r="4" spans="1:8" ht="16.5" customHeight="1">
      <c r="A4" s="78" t="s">
        <v>96</v>
      </c>
      <c r="B4" s="78"/>
      <c r="C4" s="78"/>
      <c r="D4" s="78"/>
      <c r="E4" s="78"/>
      <c r="F4" s="78"/>
      <c r="G4" s="78"/>
      <c r="H4" s="78"/>
    </row>
    <row r="5" spans="1:8" ht="15" customHeight="1">
      <c r="A5" s="69"/>
      <c r="B5" s="69"/>
      <c r="C5" s="67"/>
      <c r="D5" s="67"/>
      <c r="E5" s="67"/>
      <c r="F5" s="67"/>
      <c r="G5" s="67"/>
      <c r="H5" s="67"/>
    </row>
    <row r="6" spans="1:7" ht="17.25" customHeight="1">
      <c r="A6" s="16" t="s">
        <v>10</v>
      </c>
      <c r="B6" s="62"/>
      <c r="D6" s="1"/>
      <c r="E6"/>
      <c r="G6" s="1"/>
    </row>
    <row r="7" spans="1:7" ht="6.75" customHeight="1">
      <c r="A7" s="69"/>
      <c r="B7" s="69"/>
      <c r="D7" s="1"/>
      <c r="E7"/>
      <c r="G7" s="1"/>
    </row>
    <row r="8" spans="1:8" ht="12.75">
      <c r="A8" s="5" t="s">
        <v>2</v>
      </c>
      <c r="B8" s="5"/>
      <c r="C8" s="4" t="s">
        <v>7</v>
      </c>
      <c r="D8" s="1"/>
      <c r="E8" s="1" t="s">
        <v>0</v>
      </c>
      <c r="F8" s="4" t="s">
        <v>4</v>
      </c>
      <c r="G8" s="1" t="s">
        <v>8</v>
      </c>
      <c r="H8" s="4" t="s">
        <v>3</v>
      </c>
    </row>
    <row r="9" spans="1:8" ht="12.75">
      <c r="A9" s="69"/>
      <c r="B9" s="69"/>
      <c r="C9" s="4" t="s">
        <v>6</v>
      </c>
      <c r="D9" s="1"/>
      <c r="F9" s="4" t="s">
        <v>5</v>
      </c>
      <c r="G9" s="1"/>
      <c r="H9" s="4"/>
    </row>
    <row r="10" spans="1:8" ht="16.5" customHeight="1">
      <c r="A10" s="69"/>
      <c r="B10" s="69"/>
      <c r="D10" s="2"/>
      <c r="E10" s="2"/>
      <c r="F10" s="30"/>
      <c r="G10" s="22"/>
      <c r="H10" s="7"/>
    </row>
    <row r="11" spans="1:9" ht="16.5" customHeight="1">
      <c r="A11" s="70" t="s">
        <v>11</v>
      </c>
      <c r="B11" s="71"/>
      <c r="C11" s="45"/>
      <c r="D11" s="45" t="s">
        <v>1</v>
      </c>
      <c r="E11" s="45" t="s">
        <v>0</v>
      </c>
      <c r="F11" s="47">
        <v>350</v>
      </c>
      <c r="G11" s="2" t="s">
        <v>8</v>
      </c>
      <c r="H11" s="53">
        <f>F11*C11</f>
        <v>0</v>
      </c>
      <c r="I11" s="7"/>
    </row>
    <row r="12" spans="1:9" ht="16.5" customHeight="1">
      <c r="A12" s="70" t="s">
        <v>29</v>
      </c>
      <c r="B12" s="71"/>
      <c r="C12" s="45"/>
      <c r="D12" s="46" t="s">
        <v>1</v>
      </c>
      <c r="E12" s="46" t="s">
        <v>0</v>
      </c>
      <c r="F12" s="60">
        <v>3351</v>
      </c>
      <c r="G12" s="2" t="s">
        <v>8</v>
      </c>
      <c r="H12" s="53">
        <f aca="true" t="shared" si="0" ref="H12:H73">F12*C12</f>
        <v>0</v>
      </c>
      <c r="I12" s="7"/>
    </row>
    <row r="13" spans="1:9" ht="16.5" customHeight="1">
      <c r="A13" s="70" t="s">
        <v>30</v>
      </c>
      <c r="B13" s="71"/>
      <c r="C13" s="45"/>
      <c r="D13" s="46" t="s">
        <v>1</v>
      </c>
      <c r="E13" s="46" t="s">
        <v>0</v>
      </c>
      <c r="F13" s="60">
        <v>5525</v>
      </c>
      <c r="G13" s="2" t="s">
        <v>8</v>
      </c>
      <c r="H13" s="53">
        <f t="shared" si="0"/>
        <v>0</v>
      </c>
      <c r="I13" s="7"/>
    </row>
    <row r="14" spans="1:9" ht="16.5" customHeight="1">
      <c r="A14" s="70" t="s">
        <v>31</v>
      </c>
      <c r="B14" s="71"/>
      <c r="C14" s="45"/>
      <c r="D14" s="46" t="s">
        <v>1</v>
      </c>
      <c r="E14" s="46" t="s">
        <v>0</v>
      </c>
      <c r="F14" s="60">
        <v>5525</v>
      </c>
      <c r="G14" s="2" t="s">
        <v>8</v>
      </c>
      <c r="H14" s="53">
        <f t="shared" si="0"/>
        <v>0</v>
      </c>
      <c r="I14" s="7"/>
    </row>
    <row r="15" spans="1:9" ht="16.5" customHeight="1">
      <c r="A15" s="70" t="s">
        <v>32</v>
      </c>
      <c r="B15" s="71"/>
      <c r="C15" s="45"/>
      <c r="D15" s="45" t="s">
        <v>1</v>
      </c>
      <c r="E15" s="45" t="s">
        <v>0</v>
      </c>
      <c r="F15" s="48">
        <v>1000</v>
      </c>
      <c r="G15" s="2" t="s">
        <v>8</v>
      </c>
      <c r="H15" s="53">
        <f t="shared" si="0"/>
        <v>0</v>
      </c>
      <c r="I15" s="7"/>
    </row>
    <row r="16" spans="1:9" ht="16.5" customHeight="1">
      <c r="A16" s="70" t="s">
        <v>33</v>
      </c>
      <c r="B16" s="71"/>
      <c r="C16" s="45"/>
      <c r="D16" s="45" t="s">
        <v>1</v>
      </c>
      <c r="E16" s="45" t="s">
        <v>0</v>
      </c>
      <c r="F16" s="48">
        <v>2000</v>
      </c>
      <c r="G16" s="2" t="s">
        <v>8</v>
      </c>
      <c r="H16" s="53">
        <f t="shared" si="0"/>
        <v>0</v>
      </c>
      <c r="I16" s="7"/>
    </row>
    <row r="17" spans="1:9" ht="16.5" customHeight="1">
      <c r="A17" s="70" t="s">
        <v>34</v>
      </c>
      <c r="B17" s="71"/>
      <c r="C17" s="45"/>
      <c r="D17" s="45" t="s">
        <v>1</v>
      </c>
      <c r="E17" s="45" t="s">
        <v>0</v>
      </c>
      <c r="F17" s="48">
        <v>4000</v>
      </c>
      <c r="G17" s="2" t="s">
        <v>8</v>
      </c>
      <c r="H17" s="53">
        <f t="shared" si="0"/>
        <v>0</v>
      </c>
      <c r="I17" s="7"/>
    </row>
    <row r="18" spans="1:9" ht="16.5" customHeight="1">
      <c r="A18" s="70" t="s">
        <v>35</v>
      </c>
      <c r="B18" s="71"/>
      <c r="C18" s="45"/>
      <c r="D18" s="45" t="s">
        <v>13</v>
      </c>
      <c r="E18" s="45" t="s">
        <v>0</v>
      </c>
      <c r="F18" s="48">
        <v>60</v>
      </c>
      <c r="G18" s="2" t="s">
        <v>8</v>
      </c>
      <c r="H18" s="53">
        <f t="shared" si="0"/>
        <v>0</v>
      </c>
      <c r="I18" s="7"/>
    </row>
    <row r="19" spans="1:9" ht="16.5" customHeight="1">
      <c r="A19" s="70" t="s">
        <v>36</v>
      </c>
      <c r="B19" s="71"/>
      <c r="C19" s="45"/>
      <c r="D19" s="45" t="s">
        <v>13</v>
      </c>
      <c r="E19" s="45" t="s">
        <v>37</v>
      </c>
      <c r="F19" s="48">
        <v>70</v>
      </c>
      <c r="G19" s="2" t="s">
        <v>8</v>
      </c>
      <c r="H19" s="53">
        <f t="shared" si="0"/>
        <v>0</v>
      </c>
      <c r="I19" s="7"/>
    </row>
    <row r="20" spans="1:9" ht="16.5" customHeight="1">
      <c r="A20" s="70" t="s">
        <v>38</v>
      </c>
      <c r="B20" s="71"/>
      <c r="C20" s="45"/>
      <c r="D20" s="46" t="s">
        <v>1</v>
      </c>
      <c r="E20" s="46" t="s">
        <v>37</v>
      </c>
      <c r="F20" s="49">
        <v>9000</v>
      </c>
      <c r="G20" s="2" t="s">
        <v>8</v>
      </c>
      <c r="H20" s="53">
        <f t="shared" si="0"/>
        <v>0</v>
      </c>
      <c r="I20" s="7"/>
    </row>
    <row r="21" spans="1:9" ht="16.5" customHeight="1">
      <c r="A21" s="70" t="s">
        <v>39</v>
      </c>
      <c r="B21" s="71"/>
      <c r="C21" s="45"/>
      <c r="D21" s="46" t="s">
        <v>1</v>
      </c>
      <c r="E21" s="46" t="s">
        <v>37</v>
      </c>
      <c r="F21" s="49">
        <v>2500</v>
      </c>
      <c r="G21" s="2" t="s">
        <v>8</v>
      </c>
      <c r="H21" s="53">
        <f t="shared" si="0"/>
        <v>0</v>
      </c>
      <c r="I21" s="7"/>
    </row>
    <row r="22" spans="1:9" ht="16.5" customHeight="1">
      <c r="A22" s="70" t="s">
        <v>104</v>
      </c>
      <c r="B22" s="71"/>
      <c r="C22" s="45"/>
      <c r="D22" s="46" t="s">
        <v>1</v>
      </c>
      <c r="E22" s="46" t="s">
        <v>37</v>
      </c>
      <c r="F22" s="49">
        <v>2500</v>
      </c>
      <c r="G22" s="2" t="s">
        <v>8</v>
      </c>
      <c r="H22" s="53">
        <f>F22*C22</f>
        <v>0</v>
      </c>
      <c r="I22" s="7"/>
    </row>
    <row r="23" spans="1:9" ht="16.5" customHeight="1">
      <c r="A23" s="70" t="s">
        <v>40</v>
      </c>
      <c r="B23" s="71"/>
      <c r="C23" s="45"/>
      <c r="D23" s="46" t="s">
        <v>1</v>
      </c>
      <c r="E23" s="46" t="s">
        <v>37</v>
      </c>
      <c r="F23" s="49">
        <v>600</v>
      </c>
      <c r="G23" s="2" t="s">
        <v>8</v>
      </c>
      <c r="H23" s="53">
        <f t="shared" si="0"/>
        <v>0</v>
      </c>
      <c r="I23" s="7"/>
    </row>
    <row r="24" spans="1:9" ht="16.5" customHeight="1">
      <c r="A24" s="70" t="s">
        <v>41</v>
      </c>
      <c r="B24" s="71"/>
      <c r="C24" s="45"/>
      <c r="D24" s="46" t="s">
        <v>1</v>
      </c>
      <c r="E24" s="46" t="s">
        <v>37</v>
      </c>
      <c r="F24" s="49">
        <v>600</v>
      </c>
      <c r="G24" s="2" t="s">
        <v>8</v>
      </c>
      <c r="H24" s="53">
        <f t="shared" si="0"/>
        <v>0</v>
      </c>
      <c r="I24" s="7"/>
    </row>
    <row r="25" spans="1:9" ht="16.5" customHeight="1">
      <c r="A25" s="70" t="s">
        <v>42</v>
      </c>
      <c r="B25" s="71"/>
      <c r="C25" s="45"/>
      <c r="D25" s="46" t="s">
        <v>1</v>
      </c>
      <c r="E25" s="46" t="s">
        <v>37</v>
      </c>
      <c r="F25" s="49">
        <v>500</v>
      </c>
      <c r="G25" s="2" t="s">
        <v>8</v>
      </c>
      <c r="H25" s="53">
        <f t="shared" si="0"/>
        <v>0</v>
      </c>
      <c r="I25" s="7"/>
    </row>
    <row r="26" spans="1:9" ht="16.5" customHeight="1">
      <c r="A26" s="70" t="s">
        <v>43</v>
      </c>
      <c r="B26" s="71"/>
      <c r="C26" s="45"/>
      <c r="D26" s="46" t="s">
        <v>1</v>
      </c>
      <c r="E26" s="46" t="s">
        <v>37</v>
      </c>
      <c r="F26" s="49">
        <v>500</v>
      </c>
      <c r="G26" s="2" t="s">
        <v>8</v>
      </c>
      <c r="H26" s="53">
        <f t="shared" si="0"/>
        <v>0</v>
      </c>
      <c r="I26" s="7"/>
    </row>
    <row r="27" spans="1:9" ht="16.5" customHeight="1">
      <c r="A27" s="70" t="s">
        <v>44</v>
      </c>
      <c r="B27" s="71"/>
      <c r="C27" s="45"/>
      <c r="D27" s="45" t="s">
        <v>1</v>
      </c>
      <c r="E27" s="45" t="s">
        <v>0</v>
      </c>
      <c r="F27" s="48">
        <v>600</v>
      </c>
      <c r="G27" s="2" t="s">
        <v>8</v>
      </c>
      <c r="H27" s="53">
        <f t="shared" si="0"/>
        <v>0</v>
      </c>
      <c r="I27" s="7"/>
    </row>
    <row r="28" spans="1:9" ht="16.5" customHeight="1">
      <c r="A28" s="70" t="s">
        <v>45</v>
      </c>
      <c r="B28" s="71"/>
      <c r="C28" s="45"/>
      <c r="D28" s="45" t="s">
        <v>1</v>
      </c>
      <c r="E28" s="45" t="s">
        <v>0</v>
      </c>
      <c r="F28" s="48">
        <v>1200</v>
      </c>
      <c r="G28" s="2" t="s">
        <v>8</v>
      </c>
      <c r="H28" s="53">
        <f t="shared" si="0"/>
        <v>0</v>
      </c>
      <c r="I28" s="7"/>
    </row>
    <row r="29" spans="1:9" ht="16.5" customHeight="1">
      <c r="A29" s="70" t="s">
        <v>46</v>
      </c>
      <c r="B29" s="71"/>
      <c r="C29" s="45"/>
      <c r="D29" s="45" t="s">
        <v>1</v>
      </c>
      <c r="E29" s="45" t="s">
        <v>0</v>
      </c>
      <c r="F29" s="48">
        <v>4000</v>
      </c>
      <c r="G29" s="2" t="s">
        <v>8</v>
      </c>
      <c r="H29" s="53">
        <f t="shared" si="0"/>
        <v>0</v>
      </c>
      <c r="I29" s="7"/>
    </row>
    <row r="30" spans="1:9" ht="16.5" customHeight="1">
      <c r="A30" s="70" t="s">
        <v>47</v>
      </c>
      <c r="B30" s="71"/>
      <c r="C30" s="45"/>
      <c r="D30" s="45" t="s">
        <v>1</v>
      </c>
      <c r="E30" s="45" t="s">
        <v>0</v>
      </c>
      <c r="F30" s="48">
        <v>6000</v>
      </c>
      <c r="G30" s="2" t="s">
        <v>8</v>
      </c>
      <c r="H30" s="53">
        <f t="shared" si="0"/>
        <v>0</v>
      </c>
      <c r="I30" s="7"/>
    </row>
    <row r="31" spans="1:9" ht="16.5" customHeight="1">
      <c r="A31" s="70" t="s">
        <v>48</v>
      </c>
      <c r="B31" s="71"/>
      <c r="C31" s="45"/>
      <c r="D31" s="45" t="s">
        <v>1</v>
      </c>
      <c r="E31" s="45" t="s">
        <v>0</v>
      </c>
      <c r="F31" s="48">
        <v>8000</v>
      </c>
      <c r="G31" s="2" t="s">
        <v>8</v>
      </c>
      <c r="H31" s="53">
        <f t="shared" si="0"/>
        <v>0</v>
      </c>
      <c r="I31" s="7"/>
    </row>
    <row r="32" spans="1:9" ht="12.75">
      <c r="A32" s="70" t="s">
        <v>49</v>
      </c>
      <c r="B32" s="71"/>
      <c r="C32" s="45"/>
      <c r="D32" s="45" t="s">
        <v>1</v>
      </c>
      <c r="E32" s="45" t="s">
        <v>0</v>
      </c>
      <c r="F32" s="48">
        <v>2500</v>
      </c>
      <c r="G32" s="2" t="s">
        <v>8</v>
      </c>
      <c r="H32" s="53">
        <f t="shared" si="0"/>
        <v>0</v>
      </c>
      <c r="I32" s="7"/>
    </row>
    <row r="33" spans="1:9" ht="16.5" customHeight="1">
      <c r="A33" s="70" t="s">
        <v>50</v>
      </c>
      <c r="B33" s="71"/>
      <c r="C33" s="45"/>
      <c r="D33" s="45" t="s">
        <v>1</v>
      </c>
      <c r="E33" s="45" t="s">
        <v>0</v>
      </c>
      <c r="F33" s="48">
        <v>3500</v>
      </c>
      <c r="G33" s="2" t="s">
        <v>8</v>
      </c>
      <c r="H33" s="53">
        <f t="shared" si="0"/>
        <v>0</v>
      </c>
      <c r="I33" s="7"/>
    </row>
    <row r="34" spans="1:9" ht="16.5" customHeight="1">
      <c r="A34" s="70" t="s">
        <v>113</v>
      </c>
      <c r="B34" s="71"/>
      <c r="C34" s="45"/>
      <c r="D34" s="45" t="s">
        <v>1</v>
      </c>
      <c r="E34" s="45" t="s">
        <v>0</v>
      </c>
      <c r="F34" s="48">
        <v>4000</v>
      </c>
      <c r="G34" s="2" t="s">
        <v>8</v>
      </c>
      <c r="H34" s="53">
        <f t="shared" si="0"/>
        <v>0</v>
      </c>
      <c r="I34" s="7"/>
    </row>
    <row r="35" spans="1:9" ht="16.5" customHeight="1">
      <c r="A35" s="70" t="s">
        <v>112</v>
      </c>
      <c r="B35" s="71"/>
      <c r="C35" s="45"/>
      <c r="D35" s="45" t="s">
        <v>1</v>
      </c>
      <c r="E35" s="45" t="s">
        <v>0</v>
      </c>
      <c r="F35" s="48">
        <v>5000</v>
      </c>
      <c r="G35" s="2" t="s">
        <v>8</v>
      </c>
      <c r="H35" s="53">
        <f>F35*C35</f>
        <v>0</v>
      </c>
      <c r="I35" s="7"/>
    </row>
    <row r="36" spans="1:9" ht="16.5" customHeight="1">
      <c r="A36" s="70" t="s">
        <v>51</v>
      </c>
      <c r="B36" s="71"/>
      <c r="C36" s="45"/>
      <c r="D36" s="45" t="s">
        <v>13</v>
      </c>
      <c r="E36" s="45" t="s">
        <v>0</v>
      </c>
      <c r="F36" s="48">
        <v>80</v>
      </c>
      <c r="G36" s="2" t="s">
        <v>8</v>
      </c>
      <c r="H36" s="53">
        <f t="shared" si="0"/>
        <v>0</v>
      </c>
      <c r="I36" s="7"/>
    </row>
    <row r="37" spans="1:9" ht="16.5" customHeight="1">
      <c r="A37" s="70" t="s">
        <v>52</v>
      </c>
      <c r="B37" s="71"/>
      <c r="C37" s="45"/>
      <c r="D37" s="45" t="s">
        <v>13</v>
      </c>
      <c r="E37" s="45" t="s">
        <v>0</v>
      </c>
      <c r="F37" s="48">
        <v>130</v>
      </c>
      <c r="G37" s="2" t="s">
        <v>8</v>
      </c>
      <c r="H37" s="53">
        <f t="shared" si="0"/>
        <v>0</v>
      </c>
      <c r="I37" s="7"/>
    </row>
    <row r="38" spans="1:9" ht="16.5" customHeight="1">
      <c r="A38" s="70" t="s">
        <v>53</v>
      </c>
      <c r="B38" s="71"/>
      <c r="C38" s="45"/>
      <c r="D38" s="45" t="s">
        <v>1</v>
      </c>
      <c r="E38" s="45" t="s">
        <v>0</v>
      </c>
      <c r="F38" s="48">
        <v>1000</v>
      </c>
      <c r="G38" s="2" t="s">
        <v>8</v>
      </c>
      <c r="H38" s="53">
        <f t="shared" si="0"/>
        <v>0</v>
      </c>
      <c r="I38" s="7"/>
    </row>
    <row r="39" spans="1:9" ht="16.5" customHeight="1">
      <c r="A39" s="70" t="s">
        <v>54</v>
      </c>
      <c r="B39" s="71"/>
      <c r="C39" s="45"/>
      <c r="D39" s="45" t="s">
        <v>1</v>
      </c>
      <c r="E39" s="45" t="s">
        <v>0</v>
      </c>
      <c r="F39" s="48">
        <v>2000</v>
      </c>
      <c r="G39" s="2" t="s">
        <v>8</v>
      </c>
      <c r="H39" s="53">
        <f t="shared" si="0"/>
        <v>0</v>
      </c>
      <c r="I39" s="7"/>
    </row>
    <row r="40" spans="1:9" ht="16.5" customHeight="1">
      <c r="A40" s="70" t="s">
        <v>55</v>
      </c>
      <c r="B40" s="71"/>
      <c r="C40" s="45"/>
      <c r="D40" s="45" t="s">
        <v>1</v>
      </c>
      <c r="E40" s="45" t="s">
        <v>0</v>
      </c>
      <c r="F40" s="48">
        <v>900</v>
      </c>
      <c r="G40" s="2" t="s">
        <v>8</v>
      </c>
      <c r="H40" s="53">
        <f t="shared" si="0"/>
        <v>0</v>
      </c>
      <c r="I40" s="7"/>
    </row>
    <row r="41" spans="1:9" ht="16.5" customHeight="1">
      <c r="A41" s="70" t="s">
        <v>56</v>
      </c>
      <c r="B41" s="71"/>
      <c r="C41" s="45"/>
      <c r="D41" s="45" t="s">
        <v>1</v>
      </c>
      <c r="E41" s="45" t="s">
        <v>0</v>
      </c>
      <c r="F41" s="48">
        <v>1400</v>
      </c>
      <c r="G41" s="2" t="s">
        <v>8</v>
      </c>
      <c r="H41" s="53">
        <f t="shared" si="0"/>
        <v>0</v>
      </c>
      <c r="I41" s="7"/>
    </row>
    <row r="42" spans="1:9" ht="16.5" customHeight="1">
      <c r="A42" s="70" t="s">
        <v>57</v>
      </c>
      <c r="B42" s="71"/>
      <c r="C42" s="45"/>
      <c r="D42" s="45" t="s">
        <v>1</v>
      </c>
      <c r="E42" s="45" t="s">
        <v>0</v>
      </c>
      <c r="F42" s="48">
        <v>800</v>
      </c>
      <c r="G42" s="2" t="s">
        <v>8</v>
      </c>
      <c r="H42" s="53">
        <f t="shared" si="0"/>
        <v>0</v>
      </c>
      <c r="I42" s="7"/>
    </row>
    <row r="43" spans="1:9" ht="16.5" customHeight="1">
      <c r="A43" s="70" t="s">
        <v>58</v>
      </c>
      <c r="B43" s="71"/>
      <c r="C43" s="45"/>
      <c r="D43" s="45" t="s">
        <v>1</v>
      </c>
      <c r="E43" s="45" t="s">
        <v>0</v>
      </c>
      <c r="F43" s="48">
        <v>1400</v>
      </c>
      <c r="G43" s="2" t="s">
        <v>8</v>
      </c>
      <c r="H43" s="53">
        <f t="shared" si="0"/>
        <v>0</v>
      </c>
      <c r="I43" s="7"/>
    </row>
    <row r="44" spans="1:9" ht="16.5" customHeight="1">
      <c r="A44" s="70" t="s">
        <v>59</v>
      </c>
      <c r="B44" s="71"/>
      <c r="C44" s="45"/>
      <c r="D44" s="45" t="s">
        <v>1</v>
      </c>
      <c r="E44" s="45" t="s">
        <v>0</v>
      </c>
      <c r="F44" s="48">
        <v>700</v>
      </c>
      <c r="G44" s="2" t="s">
        <v>8</v>
      </c>
      <c r="H44" s="53">
        <f t="shared" si="0"/>
        <v>0</v>
      </c>
      <c r="I44" s="7"/>
    </row>
    <row r="45" spans="1:9" ht="16.5" customHeight="1">
      <c r="A45" s="70" t="s">
        <v>60</v>
      </c>
      <c r="B45" s="71"/>
      <c r="C45" s="45"/>
      <c r="D45" s="45" t="s">
        <v>1</v>
      </c>
      <c r="E45" s="45" t="s">
        <v>0</v>
      </c>
      <c r="F45" s="48">
        <v>1000</v>
      </c>
      <c r="G45" s="2" t="s">
        <v>8</v>
      </c>
      <c r="H45" s="53">
        <f t="shared" si="0"/>
        <v>0</v>
      </c>
      <c r="I45" s="7"/>
    </row>
    <row r="46" spans="1:9" ht="16.5" customHeight="1">
      <c r="A46" s="70" t="s">
        <v>61</v>
      </c>
      <c r="B46" s="71"/>
      <c r="C46" s="45"/>
      <c r="D46" s="45" t="s">
        <v>1</v>
      </c>
      <c r="E46" s="45" t="s">
        <v>0</v>
      </c>
      <c r="F46" s="48">
        <v>300</v>
      </c>
      <c r="G46" s="2" t="s">
        <v>8</v>
      </c>
      <c r="H46" s="53">
        <f t="shared" si="0"/>
        <v>0</v>
      </c>
      <c r="I46" s="7"/>
    </row>
    <row r="47" spans="1:9" ht="16.5" customHeight="1">
      <c r="A47" s="70" t="s">
        <v>62</v>
      </c>
      <c r="B47" s="71"/>
      <c r="C47" s="45"/>
      <c r="D47" s="45" t="s">
        <v>1</v>
      </c>
      <c r="E47" s="45" t="s">
        <v>0</v>
      </c>
      <c r="F47" s="48">
        <v>500</v>
      </c>
      <c r="G47" s="2" t="s">
        <v>8</v>
      </c>
      <c r="H47" s="53">
        <f t="shared" si="0"/>
        <v>0</v>
      </c>
      <c r="I47" s="7"/>
    </row>
    <row r="48" spans="1:9" ht="16.5" customHeight="1">
      <c r="A48" s="70" t="s">
        <v>63</v>
      </c>
      <c r="B48" s="71"/>
      <c r="C48" s="45"/>
      <c r="D48" s="45" t="s">
        <v>1</v>
      </c>
      <c r="E48" s="45" t="s">
        <v>0</v>
      </c>
      <c r="F48" s="50">
        <v>5000</v>
      </c>
      <c r="G48" s="2" t="s">
        <v>8</v>
      </c>
      <c r="H48" s="53">
        <f t="shared" si="0"/>
        <v>0</v>
      </c>
      <c r="I48" s="7"/>
    </row>
    <row r="49" spans="1:9" ht="16.5" customHeight="1">
      <c r="A49" s="70" t="s">
        <v>115</v>
      </c>
      <c r="B49" s="71"/>
      <c r="C49" s="45"/>
      <c r="D49" s="45" t="s">
        <v>1</v>
      </c>
      <c r="E49" s="45" t="s">
        <v>0</v>
      </c>
      <c r="F49" s="50">
        <v>7500</v>
      </c>
      <c r="G49" s="2" t="s">
        <v>8</v>
      </c>
      <c r="H49" s="53">
        <f t="shared" si="0"/>
        <v>0</v>
      </c>
      <c r="I49" s="7"/>
    </row>
    <row r="50" spans="1:9" ht="16.5" customHeight="1">
      <c r="A50" s="70" t="s">
        <v>64</v>
      </c>
      <c r="B50" s="71"/>
      <c r="C50" s="45"/>
      <c r="D50" s="45" t="s">
        <v>1</v>
      </c>
      <c r="E50" s="45" t="s">
        <v>37</v>
      </c>
      <c r="F50" s="48">
        <v>1500</v>
      </c>
      <c r="G50" s="2" t="s">
        <v>8</v>
      </c>
      <c r="H50" s="53">
        <f t="shared" si="0"/>
        <v>0</v>
      </c>
      <c r="I50" s="7"/>
    </row>
    <row r="51" spans="1:9" ht="16.5" customHeight="1">
      <c r="A51" s="70" t="s">
        <v>65</v>
      </c>
      <c r="B51" s="71"/>
      <c r="C51" s="45"/>
      <c r="D51" s="45" t="s">
        <v>1</v>
      </c>
      <c r="E51" s="45" t="s">
        <v>0</v>
      </c>
      <c r="F51" s="48">
        <v>5500</v>
      </c>
      <c r="G51" s="2" t="s">
        <v>8</v>
      </c>
      <c r="H51" s="53">
        <f t="shared" si="0"/>
        <v>0</v>
      </c>
      <c r="I51" s="7"/>
    </row>
    <row r="52" spans="1:9" ht="16.5" customHeight="1">
      <c r="A52" s="70" t="s">
        <v>66</v>
      </c>
      <c r="B52" s="71"/>
      <c r="C52" s="45"/>
      <c r="D52" s="45" t="s">
        <v>1</v>
      </c>
      <c r="E52" s="45" t="s">
        <v>0</v>
      </c>
      <c r="F52" s="51">
        <v>7500</v>
      </c>
      <c r="G52" s="2" t="s">
        <v>8</v>
      </c>
      <c r="H52" s="53">
        <f t="shared" si="0"/>
        <v>0</v>
      </c>
      <c r="I52" s="7"/>
    </row>
    <row r="53" spans="1:9" ht="16.5" customHeight="1">
      <c r="A53" s="70" t="s">
        <v>67</v>
      </c>
      <c r="B53" s="71"/>
      <c r="C53" s="45"/>
      <c r="D53" s="45" t="s">
        <v>1</v>
      </c>
      <c r="E53" s="45" t="s">
        <v>0</v>
      </c>
      <c r="F53" s="51">
        <v>10000</v>
      </c>
      <c r="G53" s="2" t="s">
        <v>8</v>
      </c>
      <c r="H53" s="53">
        <f t="shared" si="0"/>
        <v>0</v>
      </c>
      <c r="I53" s="7"/>
    </row>
    <row r="54" spans="1:9" ht="16.5" customHeight="1">
      <c r="A54" s="70" t="s">
        <v>68</v>
      </c>
      <c r="B54" s="71"/>
      <c r="C54" s="45"/>
      <c r="D54" s="45" t="s">
        <v>1</v>
      </c>
      <c r="E54" s="45" t="s">
        <v>0</v>
      </c>
      <c r="F54" s="48">
        <v>7200</v>
      </c>
      <c r="G54" s="2" t="s">
        <v>8</v>
      </c>
      <c r="H54" s="53">
        <f t="shared" si="0"/>
        <v>0</v>
      </c>
      <c r="I54" s="7"/>
    </row>
    <row r="55" spans="1:9" ht="24.75" customHeight="1">
      <c r="A55" s="70" t="s">
        <v>69</v>
      </c>
      <c r="B55" s="71"/>
      <c r="C55" s="45"/>
      <c r="D55" s="45" t="s">
        <v>1</v>
      </c>
      <c r="E55" s="45" t="s">
        <v>0</v>
      </c>
      <c r="F55" s="48">
        <v>2200</v>
      </c>
      <c r="G55" s="2" t="s">
        <v>8</v>
      </c>
      <c r="H55" s="53">
        <f t="shared" si="0"/>
        <v>0</v>
      </c>
      <c r="I55" s="7"/>
    </row>
    <row r="56" spans="1:9" ht="27" customHeight="1">
      <c r="A56" s="70" t="s">
        <v>70</v>
      </c>
      <c r="B56" s="71"/>
      <c r="C56" s="45"/>
      <c r="D56" s="45" t="s">
        <v>1</v>
      </c>
      <c r="E56" s="45" t="s">
        <v>0</v>
      </c>
      <c r="F56" s="48">
        <v>2800</v>
      </c>
      <c r="G56" s="2" t="s">
        <v>8</v>
      </c>
      <c r="H56" s="53">
        <f t="shared" si="0"/>
        <v>0</v>
      </c>
      <c r="I56" s="7"/>
    </row>
    <row r="57" spans="1:9" ht="16.5" customHeight="1">
      <c r="A57" s="70" t="s">
        <v>71</v>
      </c>
      <c r="B57" s="71"/>
      <c r="C57" s="45"/>
      <c r="D57" s="46" t="s">
        <v>1</v>
      </c>
      <c r="E57" s="46" t="s">
        <v>0</v>
      </c>
      <c r="F57" s="49">
        <v>400</v>
      </c>
      <c r="G57" s="2" t="s">
        <v>8</v>
      </c>
      <c r="H57" s="53">
        <f t="shared" si="0"/>
        <v>0</v>
      </c>
      <c r="I57" s="7"/>
    </row>
    <row r="58" spans="1:9" ht="16.5" customHeight="1">
      <c r="A58" s="70" t="s">
        <v>103</v>
      </c>
      <c r="B58" s="71"/>
      <c r="C58" s="45"/>
      <c r="D58" s="46" t="s">
        <v>1</v>
      </c>
      <c r="E58" s="46" t="s">
        <v>0</v>
      </c>
      <c r="F58" s="49">
        <v>900</v>
      </c>
      <c r="G58" s="2" t="s">
        <v>8</v>
      </c>
      <c r="H58" s="53">
        <f t="shared" si="0"/>
        <v>0</v>
      </c>
      <c r="I58" s="7"/>
    </row>
    <row r="59" spans="1:9" ht="16.5" customHeight="1">
      <c r="A59" s="70" t="s">
        <v>72</v>
      </c>
      <c r="B59" s="71"/>
      <c r="C59" s="45"/>
      <c r="D59" s="45" t="s">
        <v>1</v>
      </c>
      <c r="E59" s="45" t="s">
        <v>0</v>
      </c>
      <c r="F59" s="48">
        <v>300</v>
      </c>
      <c r="G59" s="2" t="s">
        <v>8</v>
      </c>
      <c r="H59" s="53">
        <f t="shared" si="0"/>
        <v>0</v>
      </c>
      <c r="I59" s="7"/>
    </row>
    <row r="60" spans="1:9" ht="16.5" customHeight="1">
      <c r="A60" s="70" t="s">
        <v>73</v>
      </c>
      <c r="B60" s="71"/>
      <c r="C60" s="45"/>
      <c r="D60" s="45" t="s">
        <v>1</v>
      </c>
      <c r="E60" s="45" t="s">
        <v>0</v>
      </c>
      <c r="F60" s="48">
        <v>450</v>
      </c>
      <c r="G60" s="2" t="s">
        <v>8</v>
      </c>
      <c r="H60" s="53">
        <f t="shared" si="0"/>
        <v>0</v>
      </c>
      <c r="I60" s="7"/>
    </row>
    <row r="61" spans="1:9" ht="16.5" customHeight="1">
      <c r="A61" s="70" t="s">
        <v>74</v>
      </c>
      <c r="B61" s="71"/>
      <c r="C61" s="45"/>
      <c r="D61" s="45" t="s">
        <v>1</v>
      </c>
      <c r="E61" s="45" t="s">
        <v>0</v>
      </c>
      <c r="F61" s="48">
        <v>600</v>
      </c>
      <c r="G61" s="2" t="s">
        <v>8</v>
      </c>
      <c r="H61" s="53">
        <f t="shared" si="0"/>
        <v>0</v>
      </c>
      <c r="I61" s="7"/>
    </row>
    <row r="62" spans="1:9" ht="16.5" customHeight="1">
      <c r="A62" s="70" t="s">
        <v>75</v>
      </c>
      <c r="B62" s="71"/>
      <c r="C62" s="45"/>
      <c r="D62" s="45" t="s">
        <v>1</v>
      </c>
      <c r="E62" s="45" t="s">
        <v>0</v>
      </c>
      <c r="F62" s="48">
        <v>2500</v>
      </c>
      <c r="G62" s="2" t="s">
        <v>8</v>
      </c>
      <c r="H62" s="53">
        <f t="shared" si="0"/>
        <v>0</v>
      </c>
      <c r="I62" s="7"/>
    </row>
    <row r="63" spans="1:9" ht="16.5" customHeight="1">
      <c r="A63" s="70" t="s">
        <v>76</v>
      </c>
      <c r="B63" s="71"/>
      <c r="C63" s="45"/>
      <c r="D63" s="45" t="s">
        <v>1</v>
      </c>
      <c r="E63" s="45" t="s">
        <v>0</v>
      </c>
      <c r="F63" s="48">
        <v>2000</v>
      </c>
      <c r="G63" s="2" t="s">
        <v>8</v>
      </c>
      <c r="H63" s="53">
        <f t="shared" si="0"/>
        <v>0</v>
      </c>
      <c r="I63" s="7"/>
    </row>
    <row r="64" spans="1:9" ht="16.5" customHeight="1">
      <c r="A64" s="70" t="s">
        <v>77</v>
      </c>
      <c r="B64" s="71"/>
      <c r="C64" s="45"/>
      <c r="D64" s="45" t="s">
        <v>1</v>
      </c>
      <c r="E64" s="45" t="s">
        <v>0</v>
      </c>
      <c r="F64" s="48">
        <v>4000</v>
      </c>
      <c r="G64" s="2" t="s">
        <v>8</v>
      </c>
      <c r="H64" s="53">
        <f t="shared" si="0"/>
        <v>0</v>
      </c>
      <c r="I64" s="7"/>
    </row>
    <row r="65" spans="1:9" ht="16.5" customHeight="1">
      <c r="A65" s="70" t="s">
        <v>105</v>
      </c>
      <c r="B65" s="71"/>
      <c r="C65" s="45"/>
      <c r="D65" s="45" t="s">
        <v>1</v>
      </c>
      <c r="E65" s="45" t="s">
        <v>37</v>
      </c>
      <c r="F65" s="48">
        <v>350</v>
      </c>
      <c r="G65" s="2"/>
      <c r="H65" s="53">
        <f t="shared" si="0"/>
        <v>0</v>
      </c>
      <c r="I65" s="7"/>
    </row>
    <row r="66" spans="1:9" ht="16.5" customHeight="1">
      <c r="A66" s="70" t="s">
        <v>101</v>
      </c>
      <c r="B66" s="71"/>
      <c r="C66" s="45"/>
      <c r="D66" s="45" t="s">
        <v>1</v>
      </c>
      <c r="E66" s="45" t="s">
        <v>0</v>
      </c>
      <c r="F66" s="48">
        <v>100</v>
      </c>
      <c r="G66" s="2"/>
      <c r="H66" s="53">
        <f t="shared" si="0"/>
        <v>0</v>
      </c>
      <c r="I66" s="7"/>
    </row>
    <row r="67" spans="1:9" ht="16.5" customHeight="1">
      <c r="A67" s="70" t="s">
        <v>78</v>
      </c>
      <c r="B67" s="71"/>
      <c r="C67" s="45"/>
      <c r="D67" s="45" t="s">
        <v>79</v>
      </c>
      <c r="E67" s="45" t="s">
        <v>0</v>
      </c>
      <c r="F67" s="50">
        <v>3</v>
      </c>
      <c r="G67" s="2" t="s">
        <v>8</v>
      </c>
      <c r="H67" s="53">
        <f t="shared" si="0"/>
        <v>0</v>
      </c>
      <c r="I67" s="29"/>
    </row>
    <row r="68" spans="1:9" ht="27.75" customHeight="1">
      <c r="A68" s="70" t="s">
        <v>80</v>
      </c>
      <c r="B68" s="71"/>
      <c r="C68" s="45"/>
      <c r="D68" s="45" t="s">
        <v>13</v>
      </c>
      <c r="E68" s="45" t="s">
        <v>0</v>
      </c>
      <c r="F68" s="52">
        <v>100</v>
      </c>
      <c r="G68" s="2" t="s">
        <v>8</v>
      </c>
      <c r="H68" s="53">
        <f t="shared" si="0"/>
        <v>0</v>
      </c>
      <c r="I68" s="29"/>
    </row>
    <row r="69" spans="1:9" ht="24" customHeight="1">
      <c r="A69" s="70" t="s">
        <v>81</v>
      </c>
      <c r="B69" s="71"/>
      <c r="C69" s="45"/>
      <c r="D69" s="45" t="s">
        <v>79</v>
      </c>
      <c r="E69" s="45" t="s">
        <v>0</v>
      </c>
      <c r="F69" s="50">
        <v>8</v>
      </c>
      <c r="G69" s="2" t="s">
        <v>8</v>
      </c>
      <c r="H69" s="53">
        <f t="shared" si="0"/>
        <v>0</v>
      </c>
      <c r="I69" s="29"/>
    </row>
    <row r="70" spans="1:9" ht="16.5" customHeight="1">
      <c r="A70" s="70" t="s">
        <v>82</v>
      </c>
      <c r="B70" s="71"/>
      <c r="C70" s="45"/>
      <c r="D70" s="45" t="s">
        <v>13</v>
      </c>
      <c r="E70" s="45" t="s">
        <v>0</v>
      </c>
      <c r="F70" s="50">
        <v>0</v>
      </c>
      <c r="G70" s="19"/>
      <c r="H70" s="53">
        <f t="shared" si="0"/>
        <v>0</v>
      </c>
      <c r="I70" s="29"/>
    </row>
    <row r="71" spans="1:9" ht="16.5" customHeight="1">
      <c r="A71" s="70" t="s">
        <v>83</v>
      </c>
      <c r="B71" s="71"/>
      <c r="C71" s="45"/>
      <c r="D71" s="45" t="s">
        <v>13</v>
      </c>
      <c r="E71" s="45" t="s">
        <v>0</v>
      </c>
      <c r="F71" s="50">
        <v>0</v>
      </c>
      <c r="G71" s="19"/>
      <c r="H71" s="53">
        <f t="shared" si="0"/>
        <v>0</v>
      </c>
      <c r="I71" s="29"/>
    </row>
    <row r="72" spans="1:9" ht="16.5" customHeight="1">
      <c r="A72" s="70" t="s">
        <v>122</v>
      </c>
      <c r="B72" s="71"/>
      <c r="C72" s="45"/>
      <c r="D72" s="45" t="s">
        <v>13</v>
      </c>
      <c r="E72" s="45" t="s">
        <v>0</v>
      </c>
      <c r="F72" s="50">
        <v>100</v>
      </c>
      <c r="G72" s="19"/>
      <c r="H72" s="53">
        <f t="shared" si="0"/>
        <v>0</v>
      </c>
      <c r="I72" s="29"/>
    </row>
    <row r="73" spans="1:9" ht="16.5" customHeight="1">
      <c r="A73" s="70" t="s">
        <v>84</v>
      </c>
      <c r="B73" s="71"/>
      <c r="C73" s="45"/>
      <c r="D73" s="45"/>
      <c r="E73" s="45" t="s">
        <v>0</v>
      </c>
      <c r="F73" s="50">
        <v>0</v>
      </c>
      <c r="G73" s="19"/>
      <c r="H73" s="53">
        <f t="shared" si="0"/>
        <v>0</v>
      </c>
      <c r="I73" s="29"/>
    </row>
    <row r="74" spans="1:7" ht="16.5" customHeight="1">
      <c r="A74" s="40"/>
      <c r="B74" s="41"/>
      <c r="C74" s="42"/>
      <c r="D74" s="42"/>
      <c r="E74" s="43"/>
      <c r="F74" s="42"/>
      <c r="G74" s="44"/>
    </row>
    <row r="75" spans="1:8" ht="16.5" customHeight="1">
      <c r="A75" s="72"/>
      <c r="B75" s="72"/>
      <c r="C75" s="36"/>
      <c r="D75" s="63"/>
      <c r="E75" s="36"/>
      <c r="F75" s="37" t="s">
        <v>20</v>
      </c>
      <c r="G75" s="38" t="s">
        <v>8</v>
      </c>
      <c r="H75" s="39">
        <f>SUM(H10:H74)</f>
        <v>0</v>
      </c>
    </row>
    <row r="76" spans="1:8" ht="16.5" customHeight="1">
      <c r="A76" s="69"/>
      <c r="B76" s="69"/>
      <c r="D76" s="62"/>
      <c r="E76" s="68" t="s">
        <v>21</v>
      </c>
      <c r="F76" s="68"/>
      <c r="G76" s="2"/>
      <c r="H76" s="9">
        <f>H75*0.25</f>
        <v>0</v>
      </c>
    </row>
    <row r="77" spans="1:8" ht="18" customHeight="1">
      <c r="A77" s="69"/>
      <c r="B77" s="69"/>
      <c r="D77" s="62"/>
      <c r="E77" s="28" t="s">
        <v>9</v>
      </c>
      <c r="F77" s="11"/>
      <c r="G77" s="2"/>
      <c r="H77" s="18">
        <f>H75+H76</f>
        <v>0</v>
      </c>
    </row>
    <row r="78" spans="1:8" ht="14.25" customHeight="1">
      <c r="A78" s="69"/>
      <c r="B78" s="69"/>
      <c r="D78" s="3"/>
      <c r="F78" s="10"/>
      <c r="G78" s="11"/>
      <c r="H78" s="2"/>
    </row>
    <row r="79" spans="1:8" ht="19.5" customHeight="1">
      <c r="A79" s="57" t="s">
        <v>114</v>
      </c>
      <c r="B79" s="57"/>
      <c r="C79" s="82"/>
      <c r="D79" s="57"/>
      <c r="E79" s="57"/>
      <c r="F79" s="57"/>
      <c r="G79" s="57"/>
      <c r="H79" s="57"/>
    </row>
    <row r="80" spans="1:8" ht="16.5" customHeight="1">
      <c r="A80" s="35" t="s">
        <v>18</v>
      </c>
      <c r="B80" s="35"/>
      <c r="D80" s="1"/>
      <c r="E80"/>
      <c r="F80" s="58"/>
      <c r="G80" s="1"/>
      <c r="H80" s="30"/>
    </row>
    <row r="81" spans="1:8" ht="16.5" customHeight="1">
      <c r="A81" s="79" t="s">
        <v>134</v>
      </c>
      <c r="B81" s="66" t="s">
        <v>127</v>
      </c>
      <c r="C81" s="20"/>
      <c r="D81" s="22" t="s">
        <v>138</v>
      </c>
      <c r="E81" s="2" t="s">
        <v>37</v>
      </c>
      <c r="F81" s="54">
        <v>2880</v>
      </c>
      <c r="G81" s="22" t="s">
        <v>8</v>
      </c>
      <c r="H81" s="7">
        <f>F81*C81</f>
        <v>0</v>
      </c>
    </row>
    <row r="82" spans="1:8" ht="16.5" customHeight="1">
      <c r="A82" s="79"/>
      <c r="B82" s="66" t="s">
        <v>125</v>
      </c>
      <c r="C82" s="20"/>
      <c r="D82" s="22" t="s">
        <v>138</v>
      </c>
      <c r="E82" s="2" t="s">
        <v>37</v>
      </c>
      <c r="F82" s="54">
        <v>4321</v>
      </c>
      <c r="G82" s="22" t="s">
        <v>8</v>
      </c>
      <c r="H82" s="7">
        <f>F82*C82</f>
        <v>0</v>
      </c>
    </row>
    <row r="83" spans="1:8" ht="16.5" customHeight="1">
      <c r="A83" s="79"/>
      <c r="B83" s="66" t="s">
        <v>126</v>
      </c>
      <c r="C83" s="20"/>
      <c r="D83" s="22" t="s">
        <v>138</v>
      </c>
      <c r="E83" s="2" t="s">
        <v>37</v>
      </c>
      <c r="F83" s="54">
        <v>5129</v>
      </c>
      <c r="G83" s="22" t="s">
        <v>8</v>
      </c>
      <c r="H83" s="7">
        <f>F83*C83</f>
        <v>0</v>
      </c>
    </row>
    <row r="84" spans="1:8" ht="16.5" customHeight="1">
      <c r="A84" s="80" t="s">
        <v>135</v>
      </c>
      <c r="B84" s="65" t="s">
        <v>128</v>
      </c>
      <c r="C84" s="20"/>
      <c r="D84" s="22" t="s">
        <v>139</v>
      </c>
      <c r="E84" s="2" t="s">
        <v>37</v>
      </c>
      <c r="F84" s="54">
        <v>404</v>
      </c>
      <c r="G84" s="22" t="s">
        <v>8</v>
      </c>
      <c r="H84" s="7">
        <f aca="true" t="shared" si="1" ref="H84:H89">(C84*F84)/1000</f>
        <v>0</v>
      </c>
    </row>
    <row r="85" spans="1:8" ht="16.5" customHeight="1">
      <c r="A85" s="73"/>
      <c r="B85" s="65" t="s">
        <v>129</v>
      </c>
      <c r="C85" s="20"/>
      <c r="D85" s="22" t="s">
        <v>139</v>
      </c>
      <c r="E85" s="2" t="s">
        <v>37</v>
      </c>
      <c r="F85" s="54">
        <v>1756</v>
      </c>
      <c r="G85" s="22" t="s">
        <v>8</v>
      </c>
      <c r="H85" s="7">
        <f t="shared" si="1"/>
        <v>0</v>
      </c>
    </row>
    <row r="86" spans="1:8" ht="16.5" customHeight="1">
      <c r="A86" s="81" t="s">
        <v>137</v>
      </c>
      <c r="B86" s="65" t="s">
        <v>130</v>
      </c>
      <c r="C86" s="20"/>
      <c r="D86" s="22" t="s">
        <v>139</v>
      </c>
      <c r="E86" s="2" t="s">
        <v>37</v>
      </c>
      <c r="F86" s="54">
        <v>175</v>
      </c>
      <c r="G86" s="22" t="s">
        <v>8</v>
      </c>
      <c r="H86" s="7">
        <f t="shared" si="1"/>
        <v>0</v>
      </c>
    </row>
    <row r="87" spans="1:8" ht="16.5" customHeight="1">
      <c r="A87" s="81"/>
      <c r="B87" s="65" t="s">
        <v>131</v>
      </c>
      <c r="C87" s="20"/>
      <c r="D87" s="22" t="s">
        <v>139</v>
      </c>
      <c r="E87" s="2" t="s">
        <v>37</v>
      </c>
      <c r="F87" s="54">
        <v>878</v>
      </c>
      <c r="G87" s="22" t="s">
        <v>8</v>
      </c>
      <c r="H87" s="7">
        <f t="shared" si="1"/>
        <v>0</v>
      </c>
    </row>
    <row r="88" spans="1:8" ht="16.5" customHeight="1">
      <c r="A88" s="81"/>
      <c r="B88" s="65" t="s">
        <v>132</v>
      </c>
      <c r="C88" s="20"/>
      <c r="D88" s="22" t="s">
        <v>139</v>
      </c>
      <c r="E88" s="2" t="s">
        <v>37</v>
      </c>
      <c r="F88" s="54">
        <v>3250</v>
      </c>
      <c r="G88" s="22" t="s">
        <v>8</v>
      </c>
      <c r="H88" s="7">
        <f t="shared" si="1"/>
        <v>0</v>
      </c>
    </row>
    <row r="89" spans="1:8" ht="16.5" customHeight="1">
      <c r="A89" s="81"/>
      <c r="B89" s="65" t="s">
        <v>133</v>
      </c>
      <c r="C89" s="20"/>
      <c r="D89" s="22" t="s">
        <v>139</v>
      </c>
      <c r="E89" s="2" t="s">
        <v>37</v>
      </c>
      <c r="F89" s="54">
        <v>1756</v>
      </c>
      <c r="G89" s="22" t="s">
        <v>8</v>
      </c>
      <c r="H89" s="7">
        <f t="shared" si="1"/>
        <v>0</v>
      </c>
    </row>
    <row r="90" spans="1:8" ht="16.5" customHeight="1">
      <c r="A90" s="89" t="s">
        <v>142</v>
      </c>
      <c r="B90" s="69"/>
      <c r="C90" s="27">
        <v>1</v>
      </c>
      <c r="D90" s="20" t="s">
        <v>1</v>
      </c>
      <c r="E90" s="22" t="s">
        <v>37</v>
      </c>
      <c r="F90" s="25">
        <v>3.91</v>
      </c>
      <c r="G90" s="22" t="s">
        <v>8</v>
      </c>
      <c r="H90" s="7">
        <f>F90*C90</f>
        <v>3.91</v>
      </c>
    </row>
    <row r="91" spans="1:8" ht="16.5" customHeight="1">
      <c r="A91" s="88"/>
      <c r="B91" s="65"/>
      <c r="C91" s="20"/>
      <c r="D91" s="22"/>
      <c r="F91" s="86" t="s">
        <v>141</v>
      </c>
      <c r="G91" s="22"/>
      <c r="H91" s="87">
        <f>SUM(H81:H90)</f>
        <v>3.91</v>
      </c>
    </row>
    <row r="92" spans="1:8" ht="16.5" customHeight="1">
      <c r="A92" s="69" t="s">
        <v>88</v>
      </c>
      <c r="B92" s="69"/>
      <c r="C92" s="20"/>
      <c r="D92" s="2" t="s">
        <v>1</v>
      </c>
      <c r="E92" s="2" t="s">
        <v>37</v>
      </c>
      <c r="F92" s="59">
        <v>270.53</v>
      </c>
      <c r="G92" s="22" t="s">
        <v>8</v>
      </c>
      <c r="H92" s="7">
        <f>F92*C92</f>
        <v>0</v>
      </c>
    </row>
    <row r="93" spans="1:8" ht="16.5" customHeight="1">
      <c r="A93" s="69" t="s">
        <v>111</v>
      </c>
      <c r="B93" s="69"/>
      <c r="C93" s="20"/>
      <c r="D93" s="2" t="s">
        <v>1</v>
      </c>
      <c r="E93" s="2" t="s">
        <v>37</v>
      </c>
      <c r="F93" s="59">
        <v>270.53</v>
      </c>
      <c r="G93" s="22" t="s">
        <v>8</v>
      </c>
      <c r="H93" s="7">
        <f>F93*C93</f>
        <v>0</v>
      </c>
    </row>
    <row r="94" spans="1:8" ht="16.5" customHeight="1">
      <c r="A94" s="69" t="s">
        <v>86</v>
      </c>
      <c r="B94" s="69"/>
      <c r="C94" s="20"/>
      <c r="D94" s="2" t="s">
        <v>1</v>
      </c>
      <c r="E94" s="2" t="s">
        <v>37</v>
      </c>
      <c r="F94" s="54">
        <v>349.74</v>
      </c>
      <c r="G94" s="22" t="s">
        <v>8</v>
      </c>
      <c r="H94" s="7">
        <f>F94*C94</f>
        <v>0</v>
      </c>
    </row>
    <row r="95" spans="1:8" ht="16.5" customHeight="1">
      <c r="A95" s="69" t="s">
        <v>28</v>
      </c>
      <c r="B95" s="69"/>
      <c r="C95" s="20"/>
      <c r="D95" s="2" t="s">
        <v>1</v>
      </c>
      <c r="E95" s="2" t="s">
        <v>37</v>
      </c>
      <c r="F95" s="54">
        <v>794.55</v>
      </c>
      <c r="G95" s="22" t="s">
        <v>8</v>
      </c>
      <c r="H95" s="7">
        <f>F95*C95</f>
        <v>0</v>
      </c>
    </row>
    <row r="96" spans="1:8" ht="16.5" customHeight="1">
      <c r="A96" s="69" t="s">
        <v>87</v>
      </c>
      <c r="B96" s="69"/>
      <c r="C96" s="20"/>
      <c r="D96" s="2" t="s">
        <v>1</v>
      </c>
      <c r="E96" s="2" t="s">
        <v>37</v>
      </c>
      <c r="F96" s="54">
        <v>1058.7</v>
      </c>
      <c r="G96" s="22" t="s">
        <v>8</v>
      </c>
      <c r="H96" s="7">
        <f>F96*C96</f>
        <v>0</v>
      </c>
    </row>
    <row r="97" spans="1:8" ht="16.5" customHeight="1">
      <c r="A97" s="69"/>
      <c r="B97" s="69"/>
      <c r="D97" s="1"/>
      <c r="E97" s="2"/>
      <c r="F97" s="54"/>
      <c r="G97" s="1"/>
      <c r="H97" s="7"/>
    </row>
    <row r="98" spans="1:8" ht="16.5" customHeight="1">
      <c r="A98" s="35" t="s">
        <v>19</v>
      </c>
      <c r="B98" s="35"/>
      <c r="D98" s="1"/>
      <c r="E98" s="55"/>
      <c r="F98" s="54"/>
      <c r="G98" s="1"/>
      <c r="H98" s="7"/>
    </row>
    <row r="99" spans="1:8" ht="16.5" customHeight="1">
      <c r="A99" s="69" t="s">
        <v>94</v>
      </c>
      <c r="B99" s="69"/>
      <c r="D99" s="1" t="s">
        <v>1</v>
      </c>
      <c r="E99" s="2" t="s">
        <v>37</v>
      </c>
      <c r="F99" s="60">
        <v>176.54</v>
      </c>
      <c r="G99" s="22" t="s">
        <v>8</v>
      </c>
      <c r="H99" s="7">
        <f aca="true" t="shared" si="2" ref="H99:H120">F99*C99</f>
        <v>0</v>
      </c>
    </row>
    <row r="100" spans="1:8" ht="16.5" customHeight="1">
      <c r="A100" s="69" t="s">
        <v>107</v>
      </c>
      <c r="B100" s="69"/>
      <c r="D100" s="1" t="s">
        <v>1</v>
      </c>
      <c r="E100" s="2" t="s">
        <v>37</v>
      </c>
      <c r="F100" s="60">
        <v>270.02</v>
      </c>
      <c r="G100" s="22" t="s">
        <v>8</v>
      </c>
      <c r="H100" s="7">
        <f t="shared" si="2"/>
        <v>0</v>
      </c>
    </row>
    <row r="101" spans="1:8" ht="16.5" customHeight="1">
      <c r="A101" s="69" t="s">
        <v>106</v>
      </c>
      <c r="B101" s="69"/>
      <c r="D101" s="1" t="s">
        <v>1</v>
      </c>
      <c r="E101" s="2" t="s">
        <v>37</v>
      </c>
      <c r="F101" s="60">
        <v>317.55</v>
      </c>
      <c r="G101" s="22" t="s">
        <v>8</v>
      </c>
      <c r="H101" s="7">
        <f t="shared" si="2"/>
        <v>0</v>
      </c>
    </row>
    <row r="102" spans="1:8" ht="16.5" customHeight="1">
      <c r="A102" s="69" t="s">
        <v>95</v>
      </c>
      <c r="B102" s="69"/>
      <c r="D102" s="1" t="s">
        <v>1</v>
      </c>
      <c r="E102" s="2" t="s">
        <v>37</v>
      </c>
      <c r="F102" s="60">
        <v>210.54</v>
      </c>
      <c r="G102" s="22" t="s">
        <v>8</v>
      </c>
      <c r="H102" s="7">
        <f t="shared" si="2"/>
        <v>0</v>
      </c>
    </row>
    <row r="103" spans="1:8" ht="16.5" customHeight="1">
      <c r="A103" s="69" t="s">
        <v>89</v>
      </c>
      <c r="B103" s="69"/>
      <c r="D103" s="2" t="s">
        <v>1</v>
      </c>
      <c r="E103" s="2" t="s">
        <v>37</v>
      </c>
      <c r="F103" s="60">
        <v>349.87</v>
      </c>
      <c r="G103" s="22" t="s">
        <v>8</v>
      </c>
      <c r="H103" s="7">
        <f t="shared" si="2"/>
        <v>0</v>
      </c>
    </row>
    <row r="104" spans="1:8" s="23" customFormat="1" ht="16.5" customHeight="1">
      <c r="A104" s="69" t="s">
        <v>90</v>
      </c>
      <c r="B104" s="69"/>
      <c r="C104" s="1"/>
      <c r="D104" s="21" t="s">
        <v>1</v>
      </c>
      <c r="E104" s="2" t="s">
        <v>37</v>
      </c>
      <c r="F104" s="60">
        <v>424.59</v>
      </c>
      <c r="G104" s="22" t="s">
        <v>8</v>
      </c>
      <c r="H104" s="7">
        <f t="shared" si="2"/>
        <v>0</v>
      </c>
    </row>
    <row r="105" spans="1:8" s="23" customFormat="1" ht="16.5" customHeight="1">
      <c r="A105" s="69" t="s">
        <v>108</v>
      </c>
      <c r="B105" s="69"/>
      <c r="C105" s="1"/>
      <c r="D105" s="2" t="s">
        <v>1</v>
      </c>
      <c r="E105" s="2" t="s">
        <v>37</v>
      </c>
      <c r="F105" s="60">
        <v>270.02</v>
      </c>
      <c r="G105" s="22" t="s">
        <v>8</v>
      </c>
      <c r="H105" s="7">
        <f t="shared" si="2"/>
        <v>0</v>
      </c>
    </row>
    <row r="106" spans="1:8" ht="16.5" customHeight="1">
      <c r="A106" s="69" t="s">
        <v>92</v>
      </c>
      <c r="B106" s="69"/>
      <c r="D106" s="2" t="s">
        <v>1</v>
      </c>
      <c r="E106" s="2" t="s">
        <v>37</v>
      </c>
      <c r="F106" s="60">
        <v>424.59</v>
      </c>
      <c r="G106" s="22" t="s">
        <v>8</v>
      </c>
      <c r="H106" s="7">
        <f t="shared" si="2"/>
        <v>0</v>
      </c>
    </row>
    <row r="107" spans="1:8" s="23" customFormat="1" ht="16.5" customHeight="1">
      <c r="A107" s="69" t="s">
        <v>23</v>
      </c>
      <c r="B107" s="69"/>
      <c r="C107" s="1"/>
      <c r="D107" s="21" t="s">
        <v>1</v>
      </c>
      <c r="E107" s="2" t="s">
        <v>37</v>
      </c>
      <c r="F107" s="60">
        <v>642.05</v>
      </c>
      <c r="G107" s="22" t="s">
        <v>8</v>
      </c>
      <c r="H107" s="7">
        <f t="shared" si="2"/>
        <v>0</v>
      </c>
    </row>
    <row r="108" spans="1:8" s="23" customFormat="1" ht="16.5" customHeight="1">
      <c r="A108" s="69" t="s">
        <v>110</v>
      </c>
      <c r="B108" s="69"/>
      <c r="C108" s="1"/>
      <c r="D108" s="21" t="s">
        <v>1</v>
      </c>
      <c r="E108" s="2" t="s">
        <v>37</v>
      </c>
      <c r="F108" s="60">
        <v>317.55</v>
      </c>
      <c r="G108" s="22" t="s">
        <v>8</v>
      </c>
      <c r="H108" s="7">
        <f t="shared" si="2"/>
        <v>0</v>
      </c>
    </row>
    <row r="109" spans="1:8" ht="16.5" customHeight="1">
      <c r="A109" s="69" t="s">
        <v>22</v>
      </c>
      <c r="B109" s="69"/>
      <c r="D109" s="21" t="s">
        <v>1</v>
      </c>
      <c r="E109" s="2" t="s">
        <v>37</v>
      </c>
      <c r="F109" s="60">
        <v>535.01</v>
      </c>
      <c r="G109" s="22" t="s">
        <v>8</v>
      </c>
      <c r="H109" s="7">
        <f t="shared" si="2"/>
        <v>0</v>
      </c>
    </row>
    <row r="110" spans="1:8" ht="16.5" customHeight="1">
      <c r="A110" s="69" t="s">
        <v>93</v>
      </c>
      <c r="B110" s="69"/>
      <c r="D110" s="21" t="s">
        <v>1</v>
      </c>
      <c r="E110" s="2" t="s">
        <v>37</v>
      </c>
      <c r="F110" s="60">
        <v>856.12</v>
      </c>
      <c r="G110" s="22" t="s">
        <v>8</v>
      </c>
      <c r="H110" s="7">
        <f t="shared" si="2"/>
        <v>0</v>
      </c>
    </row>
    <row r="111" spans="1:8" ht="16.5" customHeight="1">
      <c r="A111" s="69" t="s">
        <v>116</v>
      </c>
      <c r="B111" s="69"/>
      <c r="D111" s="21" t="s">
        <v>1</v>
      </c>
      <c r="E111" s="2" t="s">
        <v>37</v>
      </c>
      <c r="F111" s="60">
        <v>424.59</v>
      </c>
      <c r="G111" s="22" t="s">
        <v>8</v>
      </c>
      <c r="H111" s="7">
        <f t="shared" si="2"/>
        <v>0</v>
      </c>
    </row>
    <row r="112" spans="1:8" ht="16.5" customHeight="1">
      <c r="A112" s="69" t="s">
        <v>97</v>
      </c>
      <c r="B112" s="69"/>
      <c r="D112" s="21" t="s">
        <v>1</v>
      </c>
      <c r="E112" s="2" t="s">
        <v>37</v>
      </c>
      <c r="F112" s="60">
        <v>1285.9</v>
      </c>
      <c r="G112" s="22" t="s">
        <v>8</v>
      </c>
      <c r="H112" s="7">
        <f t="shared" si="2"/>
        <v>0</v>
      </c>
    </row>
    <row r="113" spans="1:8" ht="16.5" customHeight="1">
      <c r="A113" s="69" t="s">
        <v>123</v>
      </c>
      <c r="B113" s="69"/>
      <c r="D113" s="21" t="s">
        <v>1</v>
      </c>
      <c r="E113" s="2" t="s">
        <v>37</v>
      </c>
      <c r="F113" s="60">
        <v>944.44</v>
      </c>
      <c r="G113" s="22" t="s">
        <v>8</v>
      </c>
      <c r="H113" s="7">
        <f t="shared" si="2"/>
        <v>0</v>
      </c>
    </row>
    <row r="114" spans="1:8" ht="16.5" customHeight="1">
      <c r="A114" s="69" t="s">
        <v>124</v>
      </c>
      <c r="B114" s="69"/>
      <c r="D114" s="21" t="s">
        <v>1</v>
      </c>
      <c r="E114" s="2" t="s">
        <v>37</v>
      </c>
      <c r="F114" s="60">
        <v>1588.28</v>
      </c>
      <c r="G114" s="22" t="s">
        <v>8</v>
      </c>
      <c r="H114" s="7">
        <f t="shared" si="2"/>
        <v>0</v>
      </c>
    </row>
    <row r="115" spans="1:8" ht="16.5" customHeight="1">
      <c r="A115" s="69" t="s">
        <v>109</v>
      </c>
      <c r="B115" s="69"/>
      <c r="D115" s="21" t="s">
        <v>1</v>
      </c>
      <c r="E115" s="2" t="s">
        <v>37</v>
      </c>
      <c r="F115" s="60">
        <v>270.02</v>
      </c>
      <c r="G115" s="22" t="s">
        <v>8</v>
      </c>
      <c r="H115" s="7">
        <f t="shared" si="2"/>
        <v>0</v>
      </c>
    </row>
    <row r="116" spans="1:8" ht="16.5" customHeight="1">
      <c r="A116" s="69" t="s">
        <v>98</v>
      </c>
      <c r="B116" s="69"/>
      <c r="D116" s="21" t="s">
        <v>1</v>
      </c>
      <c r="E116" s="2" t="s">
        <v>37</v>
      </c>
      <c r="F116" s="60">
        <v>375.32</v>
      </c>
      <c r="G116" s="22" t="s">
        <v>8</v>
      </c>
      <c r="H116" s="7">
        <f t="shared" si="2"/>
        <v>0</v>
      </c>
    </row>
    <row r="117" spans="1:8" ht="16.5" customHeight="1">
      <c r="A117" s="69" t="s">
        <v>91</v>
      </c>
      <c r="B117" s="69"/>
      <c r="D117" s="21" t="s">
        <v>1</v>
      </c>
      <c r="E117" s="2" t="s">
        <v>37</v>
      </c>
      <c r="F117" s="60">
        <v>699.81</v>
      </c>
      <c r="G117" s="22" t="s">
        <v>8</v>
      </c>
      <c r="H117" s="7">
        <f t="shared" si="2"/>
        <v>0</v>
      </c>
    </row>
    <row r="118" spans="1:8" ht="16.5" customHeight="1">
      <c r="A118" s="69" t="s">
        <v>24</v>
      </c>
      <c r="B118" s="69"/>
      <c r="D118" s="21" t="s">
        <v>1</v>
      </c>
      <c r="E118" s="2" t="s">
        <v>37</v>
      </c>
      <c r="F118" s="60">
        <v>1010.68</v>
      </c>
      <c r="G118" s="22" t="s">
        <v>8</v>
      </c>
      <c r="H118" s="7">
        <f t="shared" si="2"/>
        <v>0</v>
      </c>
    </row>
    <row r="119" spans="1:8" ht="16.5" customHeight="1">
      <c r="A119" s="69" t="s">
        <v>100</v>
      </c>
      <c r="B119" s="69"/>
      <c r="D119" s="21" t="s">
        <v>1</v>
      </c>
      <c r="E119" s="2" t="s">
        <v>37</v>
      </c>
      <c r="F119" s="60">
        <v>1335.13</v>
      </c>
      <c r="G119" s="22" t="s">
        <v>8</v>
      </c>
      <c r="H119" s="7">
        <f t="shared" si="2"/>
        <v>0</v>
      </c>
    </row>
    <row r="120" spans="1:8" ht="16.5" customHeight="1">
      <c r="A120" s="69" t="s">
        <v>117</v>
      </c>
      <c r="B120" s="69"/>
      <c r="D120" s="21" t="s">
        <v>1</v>
      </c>
      <c r="E120" s="2" t="s">
        <v>37</v>
      </c>
      <c r="F120" s="60">
        <v>1588.28</v>
      </c>
      <c r="G120" s="22" t="s">
        <v>8</v>
      </c>
      <c r="H120" s="7">
        <f t="shared" si="2"/>
        <v>0</v>
      </c>
    </row>
    <row r="121" spans="1:8" s="23" customFormat="1" ht="18" customHeight="1">
      <c r="A121" s="69"/>
      <c r="B121" s="69"/>
      <c r="C121" s="1"/>
      <c r="D121" s="1"/>
      <c r="E121" s="55"/>
      <c r="F121" s="61"/>
      <c r="G121" s="1"/>
      <c r="H121" s="30"/>
    </row>
    <row r="122" spans="1:8" s="23" customFormat="1" ht="18" customHeight="1">
      <c r="A122" s="35" t="s">
        <v>27</v>
      </c>
      <c r="B122" s="35"/>
      <c r="C122" s="1"/>
      <c r="D122" s="1"/>
      <c r="E122" s="55"/>
      <c r="F122" s="56"/>
      <c r="G122" s="1"/>
      <c r="H122" s="30"/>
    </row>
    <row r="123" spans="1:8" s="23" customFormat="1" ht="16.5" customHeight="1">
      <c r="A123" s="69" t="s">
        <v>99</v>
      </c>
      <c r="B123" s="69"/>
      <c r="C123" s="24">
        <v>6</v>
      </c>
      <c r="D123" s="22" t="s">
        <v>16</v>
      </c>
      <c r="E123" s="2" t="s">
        <v>37</v>
      </c>
      <c r="F123" s="25">
        <f>H75</f>
        <v>0</v>
      </c>
      <c r="G123" s="22" t="s">
        <v>8</v>
      </c>
      <c r="H123" s="7">
        <f>F123*C123/100</f>
        <v>0</v>
      </c>
    </row>
    <row r="124" spans="1:8" s="23" customFormat="1" ht="16.5" customHeight="1">
      <c r="A124" s="69" t="s">
        <v>118</v>
      </c>
      <c r="B124" s="69"/>
      <c r="C124" s="27">
        <v>1</v>
      </c>
      <c r="D124" s="20"/>
      <c r="E124" s="22" t="s">
        <v>37</v>
      </c>
      <c r="F124" s="25">
        <v>3.91</v>
      </c>
      <c r="G124" s="22" t="s">
        <v>8</v>
      </c>
      <c r="H124" s="7">
        <f>F124*C124</f>
        <v>3.91</v>
      </c>
    </row>
    <row r="125" spans="1:8" s="23" customFormat="1" ht="16.5" customHeight="1">
      <c r="A125" s="69" t="s">
        <v>85</v>
      </c>
      <c r="B125" s="69"/>
      <c r="C125" s="24"/>
      <c r="D125" s="22" t="s">
        <v>1</v>
      </c>
      <c r="E125" s="2" t="s">
        <v>37</v>
      </c>
      <c r="F125" s="25">
        <v>1138</v>
      </c>
      <c r="G125" s="22" t="s">
        <v>8</v>
      </c>
      <c r="H125" s="7">
        <f>F125*C125</f>
        <v>0</v>
      </c>
    </row>
    <row r="126" spans="1:8" s="23" customFormat="1" ht="16.5" customHeight="1">
      <c r="A126" s="89" t="s">
        <v>142</v>
      </c>
      <c r="B126" s="69"/>
      <c r="C126" s="24"/>
      <c r="D126" s="22" t="s">
        <v>1</v>
      </c>
      <c r="E126" s="22" t="s">
        <v>37</v>
      </c>
      <c r="F126" s="25">
        <v>3.91</v>
      </c>
      <c r="G126" s="22" t="s">
        <v>8</v>
      </c>
      <c r="H126" s="7">
        <f>F126*C126</f>
        <v>0</v>
      </c>
    </row>
    <row r="127" spans="1:8" s="23" customFormat="1" ht="16.5" customHeight="1">
      <c r="A127" s="69" t="s">
        <v>120</v>
      </c>
      <c r="B127" s="69"/>
      <c r="C127" s="24"/>
      <c r="D127" s="22"/>
      <c r="E127" s="22"/>
      <c r="F127" s="25"/>
      <c r="G127" s="22"/>
      <c r="H127" s="26"/>
    </row>
    <row r="128" spans="1:8" s="23" customFormat="1" ht="16.5" customHeight="1">
      <c r="A128" s="69"/>
      <c r="B128" s="69"/>
      <c r="C128" s="24"/>
      <c r="D128" s="22"/>
      <c r="E128" s="22"/>
      <c r="F128" s="86" t="s">
        <v>140</v>
      </c>
      <c r="G128" s="22"/>
      <c r="H128" s="87">
        <f>SUM(H92:H127)</f>
        <v>3.91</v>
      </c>
    </row>
    <row r="129" spans="1:8" ht="18" customHeight="1">
      <c r="A129" s="35" t="s">
        <v>25</v>
      </c>
      <c r="B129" s="35"/>
      <c r="C129" s="24"/>
      <c r="D129" s="22"/>
      <c r="E129" s="22"/>
      <c r="F129" s="25"/>
      <c r="G129" s="22"/>
      <c r="H129" s="7"/>
    </row>
    <row r="130" spans="1:8" s="23" customFormat="1" ht="16.5" customHeight="1">
      <c r="A130" s="69" t="s">
        <v>119</v>
      </c>
      <c r="B130" s="69"/>
      <c r="C130" s="24">
        <v>4</v>
      </c>
      <c r="D130" s="22" t="s">
        <v>16</v>
      </c>
      <c r="E130" s="1" t="s">
        <v>37</v>
      </c>
      <c r="F130" s="25">
        <f>H75</f>
        <v>0</v>
      </c>
      <c r="G130" s="17"/>
      <c r="H130" s="7">
        <f>F130*C130/100</f>
        <v>0</v>
      </c>
    </row>
    <row r="131" spans="1:8" ht="16.5" customHeight="1">
      <c r="A131" s="69" t="s">
        <v>118</v>
      </c>
      <c r="B131" s="69"/>
      <c r="C131" s="27">
        <v>1</v>
      </c>
      <c r="D131" s="20"/>
      <c r="E131" s="22" t="s">
        <v>37</v>
      </c>
      <c r="F131" s="25">
        <v>11.49</v>
      </c>
      <c r="G131" s="22" t="s">
        <v>8</v>
      </c>
      <c r="H131" s="7">
        <f>C131*F131</f>
        <v>11.49</v>
      </c>
    </row>
    <row r="132" spans="1:8" ht="15" customHeight="1">
      <c r="A132" s="69"/>
      <c r="B132" s="69"/>
      <c r="C132" s="27"/>
      <c r="D132" s="25" t="s">
        <v>121</v>
      </c>
      <c r="E132" s="25"/>
      <c r="F132" s="25"/>
      <c r="G132" s="22"/>
      <c r="H132" s="7">
        <f>H130+H131</f>
        <v>11.49</v>
      </c>
    </row>
    <row r="133" spans="1:8" ht="15" customHeight="1">
      <c r="A133" s="69"/>
      <c r="B133" s="69"/>
      <c r="C133" s="8"/>
      <c r="D133" s="12"/>
      <c r="E133" s="8"/>
      <c r="F133" s="13"/>
      <c r="G133" s="15"/>
      <c r="H133" s="14"/>
    </row>
    <row r="134" spans="1:8" ht="38.25" customHeight="1">
      <c r="A134" s="74" t="s">
        <v>136</v>
      </c>
      <c r="B134" s="74"/>
      <c r="C134" s="74"/>
      <c r="D134" s="74"/>
      <c r="E134" s="74"/>
      <c r="F134" s="74"/>
      <c r="G134" s="74"/>
      <c r="H134" s="74"/>
    </row>
    <row r="135" spans="1:8" ht="48.75" customHeight="1" thickBot="1">
      <c r="A135" s="64"/>
      <c r="B135" s="64"/>
      <c r="C135" s="83"/>
      <c r="D135" s="64"/>
      <c r="E135" s="64"/>
      <c r="F135" s="64"/>
      <c r="G135" s="64"/>
      <c r="H135" s="64"/>
    </row>
    <row r="136" spans="3:8" ht="17.25" customHeight="1">
      <c r="C136" s="84"/>
      <c r="D136" s="3"/>
      <c r="F136" s="2"/>
      <c r="G136" s="75" t="s">
        <v>14</v>
      </c>
      <c r="H136" s="75"/>
    </row>
    <row r="137" spans="3:8" ht="12.75">
      <c r="C137" s="85"/>
      <c r="D137" s="3"/>
      <c r="F137" s="2"/>
      <c r="G137" s="32"/>
      <c r="H137" s="32"/>
    </row>
    <row r="138" spans="4:8" ht="12.75">
      <c r="D138" s="3"/>
      <c r="F138" s="2"/>
      <c r="G138" s="32"/>
      <c r="H138" s="32"/>
    </row>
    <row r="139" spans="3:8" ht="12.75">
      <c r="C139" s="4" t="s">
        <v>12</v>
      </c>
      <c r="D139" t="s">
        <v>12</v>
      </c>
      <c r="F139" s="30"/>
      <c r="G139" s="1"/>
      <c r="H139" s="30"/>
    </row>
    <row r="140" spans="3:8" ht="12.75">
      <c r="C140" s="1" t="s">
        <v>12</v>
      </c>
      <c r="F140" s="30"/>
      <c r="G140" s="1"/>
      <c r="H140" s="30"/>
    </row>
    <row r="141" spans="3:8" ht="12.75">
      <c r="C141" s="1" t="s">
        <v>12</v>
      </c>
      <c r="D141" s="3" t="s">
        <v>12</v>
      </c>
      <c r="E141" s="1" t="s">
        <v>12</v>
      </c>
      <c r="F141" s="2" t="s">
        <v>12</v>
      </c>
      <c r="G141" s="31" t="s">
        <v>12</v>
      </c>
      <c r="H141" s="1" t="s">
        <v>12</v>
      </c>
    </row>
    <row r="142" spans="3:8" ht="12.75">
      <c r="C142" s="1" t="s">
        <v>12</v>
      </c>
      <c r="D142" s="3" t="s">
        <v>15</v>
      </c>
      <c r="E142" s="1" t="s">
        <v>12</v>
      </c>
      <c r="F142" s="2" t="s">
        <v>12</v>
      </c>
      <c r="G142" s="31" t="s">
        <v>12</v>
      </c>
      <c r="H142" s="1" t="s">
        <v>12</v>
      </c>
    </row>
    <row r="143" spans="4:8" ht="12.75">
      <c r="D143" s="3"/>
      <c r="F143" s="2"/>
      <c r="G143" s="30"/>
      <c r="H143" s="1"/>
    </row>
    <row r="144" spans="4:8" ht="12.75">
      <c r="D144" s="3"/>
      <c r="F144" s="2"/>
      <c r="G144" s="30"/>
      <c r="H144" s="1" t="s">
        <v>12</v>
      </c>
    </row>
    <row r="145" spans="3:8" ht="12.75">
      <c r="C145" s="3" t="s">
        <v>12</v>
      </c>
      <c r="D145" s="1"/>
      <c r="E145" s="2"/>
      <c r="F145" s="30"/>
      <c r="G145" s="1"/>
      <c r="H145" s="30"/>
    </row>
    <row r="146" spans="3:8" ht="12.75">
      <c r="C146" s="1" t="s">
        <v>12</v>
      </c>
      <c r="D146" s="3" t="s">
        <v>12</v>
      </c>
      <c r="E146" s="1" t="s">
        <v>12</v>
      </c>
      <c r="F146" s="2" t="s">
        <v>12</v>
      </c>
      <c r="G146" s="31" t="s">
        <v>12</v>
      </c>
      <c r="H146" s="1" t="s">
        <v>12</v>
      </c>
    </row>
    <row r="147" spans="3:8" ht="12.75">
      <c r="C147" s="1" t="s">
        <v>12</v>
      </c>
      <c r="D147" s="3" t="s">
        <v>12</v>
      </c>
      <c r="E147" s="1" t="s">
        <v>12</v>
      </c>
      <c r="F147" s="2" t="s">
        <v>12</v>
      </c>
      <c r="G147" s="31" t="s">
        <v>12</v>
      </c>
      <c r="H147" s="1" t="s">
        <v>12</v>
      </c>
    </row>
    <row r="148" spans="4:8" ht="12.75">
      <c r="D148" s="3"/>
      <c r="F148" s="2"/>
      <c r="G148" s="30"/>
      <c r="H148" s="1"/>
    </row>
    <row r="149" spans="3:8" ht="12.75">
      <c r="C149" s="1" t="s">
        <v>12</v>
      </c>
      <c r="D149" s="1"/>
      <c r="E149" s="2"/>
      <c r="F149" s="30"/>
      <c r="G149" s="1"/>
      <c r="H149" s="30"/>
    </row>
    <row r="150" spans="3:8" ht="12.75">
      <c r="C150" s="22" t="s">
        <v>12</v>
      </c>
      <c r="D150" s="6" t="s">
        <v>12</v>
      </c>
      <c r="E150" s="2" t="s">
        <v>15</v>
      </c>
      <c r="F150" s="2" t="s">
        <v>12</v>
      </c>
      <c r="G150" s="33" t="s">
        <v>12</v>
      </c>
      <c r="H150" s="2" t="s">
        <v>12</v>
      </c>
    </row>
    <row r="151" spans="3:8" ht="12.75">
      <c r="C151" s="1" t="s">
        <v>12</v>
      </c>
      <c r="D151" s="2" t="s">
        <v>12</v>
      </c>
      <c r="E151" s="2"/>
      <c r="F151" s="34"/>
      <c r="G151" s="2"/>
      <c r="H151" s="7"/>
    </row>
    <row r="152" spans="3:8" ht="12.75">
      <c r="C152" s="6"/>
      <c r="D152" s="2"/>
      <c r="E152" s="2"/>
      <c r="F152" s="34"/>
      <c r="G152" s="2"/>
      <c r="H152" s="7"/>
    </row>
    <row r="153" spans="3:8" ht="12.75">
      <c r="C153" s="6"/>
      <c r="D153" s="2"/>
      <c r="E153" s="2"/>
      <c r="F153" s="34"/>
      <c r="G153" s="2"/>
      <c r="H153" s="7"/>
    </row>
  </sheetData>
  <sheetProtection/>
  <mergeCells count="122">
    <mergeCell ref="A84:A85"/>
    <mergeCell ref="A86:A89"/>
    <mergeCell ref="A90:B90"/>
    <mergeCell ref="A75:B75"/>
    <mergeCell ref="A81:A83"/>
    <mergeCell ref="A134:H134"/>
    <mergeCell ref="G136:H136"/>
    <mergeCell ref="A1:H1"/>
    <mergeCell ref="A2:H2"/>
    <mergeCell ref="A3:H3"/>
    <mergeCell ref="A4:H4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5:B5"/>
    <mergeCell ref="A7:B7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8:B118"/>
    <mergeCell ref="A119:B119"/>
    <mergeCell ref="A120:B120"/>
    <mergeCell ref="A121:B121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7:B97"/>
    <mergeCell ref="A99:B99"/>
    <mergeCell ref="A92:B92"/>
    <mergeCell ref="A93:B93"/>
    <mergeCell ref="A94:B94"/>
    <mergeCell ref="A95:B95"/>
    <mergeCell ref="A96:B96"/>
    <mergeCell ref="C5:H5"/>
    <mergeCell ref="E76:F76"/>
    <mergeCell ref="A76:B76"/>
    <mergeCell ref="A77:B77"/>
    <mergeCell ref="A78:B78"/>
  </mergeCells>
  <printOptions horizontalCentered="1"/>
  <pageMargins left="0.5" right="0.5" top="0.5" bottom="0.22" header="0.12" footer="0.34"/>
  <pageSetup fitToHeight="0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Pomona, 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</dc:creator>
  <cp:keywords/>
  <dc:description/>
  <cp:lastModifiedBy>Barsu, Carmen</cp:lastModifiedBy>
  <cp:lastPrinted>2022-01-05T19:23:12Z</cp:lastPrinted>
  <dcterms:created xsi:type="dcterms:W3CDTF">2002-02-25T19:02:03Z</dcterms:created>
  <dcterms:modified xsi:type="dcterms:W3CDTF">2022-01-05T19:31:29Z</dcterms:modified>
  <cp:category/>
  <cp:version/>
  <cp:contentType/>
  <cp:contentStatus/>
</cp:coreProperties>
</file>